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60" windowWidth="19755" windowHeight="4545"/>
  </bookViews>
  <sheets>
    <sheet name="Приложение 4" sheetId="1" r:id="rId1"/>
  </sheets>
  <calcPr calcId="145621"/>
</workbook>
</file>

<file path=xl/calcChain.xml><?xml version="1.0" encoding="utf-8"?>
<calcChain xmlns="http://schemas.openxmlformats.org/spreadsheetml/2006/main">
  <c r="G25" i="1" l="1"/>
  <c r="E25" i="1"/>
  <c r="C25" i="1"/>
  <c r="C24" i="1"/>
  <c r="F25" i="1"/>
  <c r="D25" i="1"/>
  <c r="G12" i="1" l="1"/>
  <c r="E12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10" i="1"/>
  <c r="C12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E13" i="1"/>
  <c r="E14" i="1"/>
  <c r="E15" i="1"/>
  <c r="E16" i="1"/>
  <c r="E17" i="1"/>
  <c r="E18" i="1"/>
  <c r="E19" i="1"/>
  <c r="E20" i="1"/>
  <c r="E21" i="1"/>
  <c r="E22" i="1"/>
  <c r="E23" i="1"/>
  <c r="E24" i="1"/>
  <c r="C21" i="1" l="1"/>
  <c r="C18" i="1" l="1"/>
  <c r="C22" i="1"/>
  <c r="C19" i="1"/>
  <c r="C15" i="1"/>
  <c r="C14" i="1"/>
  <c r="C23" i="1"/>
  <c r="C17" i="1"/>
  <c r="C20" i="1"/>
  <c r="C16" i="1"/>
  <c r="C13" i="1"/>
</calcChain>
</file>

<file path=xl/sharedStrings.xml><?xml version="1.0" encoding="utf-8"?>
<sst xmlns="http://schemas.openxmlformats.org/spreadsheetml/2006/main" count="19" uniqueCount="12">
  <si>
    <t>Год</t>
  </si>
  <si>
    <t>Объем валовой выручки, получаемой Концессионером в рамках реализации Концессионного соглашения</t>
  </si>
  <si>
    <t>-</t>
  </si>
  <si>
    <t>Водоснабжение</t>
  </si>
  <si>
    <t>Водоотведение</t>
  </si>
  <si>
    <t xml:space="preserve">                            -</t>
  </si>
  <si>
    <t>Объем валовой выручки (тыс.руб. без НДС), в т.ч. темп роста в %</t>
  </si>
  <si>
    <t xml:space="preserve">ВСЕГО     </t>
  </si>
  <si>
    <t xml:space="preserve"> </t>
  </si>
  <si>
    <t>2019 (7 мес.)</t>
  </si>
  <si>
    <t>Приложение № 9</t>
  </si>
  <si>
    <t xml:space="preserve">к условиям Концессионного соглашения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</si>
</sst>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%"/>
    <numFmt numFmtId="167" formatCode="#,##0.00_ ;\-#,##0.00\ "/>
    <numFmt numFmtId="168" formatCode="_-* #,##0.00&quot;р.&quot;_-;\-* #,##0.00&quot;р.&quot;_-;_-* &quot;-&quot;??&quot;р.&quot;_-;_-@_-"/>
    <numFmt numFmtId="169" formatCode="&quot;$&quot;#,##0_);[Red]\(&quot;$&quot;#,##0\)"/>
    <numFmt numFmtId="170" formatCode="General_)"/>
    <numFmt numFmtId="171" formatCode="0.0"/>
    <numFmt numFmtId="172" formatCode="#,##0.000"/>
    <numFmt numFmtId="173" formatCode="0.0%_);\(0.0%\)"/>
    <numFmt numFmtId="174" formatCode="#,##0_);[Red]\(#,##0\)"/>
    <numFmt numFmtId="175" formatCode="#.##0\.00"/>
    <numFmt numFmtId="176" formatCode="#\.00"/>
    <numFmt numFmtId="177" formatCode="#\.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_-* #,##0_-;\-* #,##0_-;_-* &quot;-&quot;_-;_-@_-"/>
    <numFmt numFmtId="181" formatCode="_-* #,##0.00_-;\-* #,##0.00_-;_-* &quot;-&quot;??_-;_-@_-"/>
    <numFmt numFmtId="182" formatCode="_-&quot;Ј&quot;* #,##0.00_-;\-&quot;Ј&quot;* #,##0.00_-;_-&quot;Ј&quot;* &quot;-&quot;??_-;_-@_-"/>
    <numFmt numFmtId="183" formatCode="\$#,##0\ ;\(\$#,##0\)"/>
    <numFmt numFmtId="184" formatCode="_-* #,##0.00[$€-1]_-;\-* #,##0.00[$€-1]_-;_-* &quot;-&quot;??[$€-1]_-"/>
    <numFmt numFmtId="185" formatCode="#,##0_);[Blue]\(#,##0\)"/>
    <numFmt numFmtId="186" formatCode="_-* #,##0_đ_._-;\-* #,##0_đ_._-;_-* &quot;-&quot;_đ_._-;_-@_-"/>
    <numFmt numFmtId="187" formatCode="_-* #,##0.00_đ_._-;\-* #,##0.00_đ_._-;_-* &quot;-&quot;??_đ_._-;_-@_-"/>
    <numFmt numFmtId="188" formatCode="_-* #,##0\ _р_._-;\-* #,##0\ _р_._-;_-* &quot;-&quot;\ _р_._-;_-@_-"/>
    <numFmt numFmtId="189" formatCode="_-* #,##0.00\ _р_._-;\-* #,##0.00\ _р_._-;_-* &quot;-&quot;??\ _р_._-;_-@_-"/>
    <numFmt numFmtId="190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sz val="10"/>
      <color indexed="24"/>
      <name val="Arial"/>
      <family val="2"/>
      <charset val="204"/>
    </font>
    <font>
      <u/>
      <sz val="8"/>
      <color indexed="12"/>
      <name val="Arial Cyr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u/>
      <sz val="11"/>
      <color indexed="12"/>
      <name val="Arial"/>
      <family val="2"/>
      <charset val="204"/>
    </font>
    <font>
      <b/>
      <sz val="18"/>
      <name val="Arial"/>
      <family val="2"/>
      <charset val="204"/>
    </font>
    <font>
      <b/>
      <sz val="14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24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36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8" fillId="0" borderId="0"/>
    <xf numFmtId="166" fontId="39" fillId="0" borderId="0">
      <alignment vertical="top"/>
    </xf>
    <xf numFmtId="166" fontId="40" fillId="0" borderId="0">
      <alignment vertical="top"/>
    </xf>
    <xf numFmtId="173" fontId="40" fillId="2" borderId="0">
      <alignment vertical="top"/>
    </xf>
    <xf numFmtId="166" fontId="40" fillId="3" borderId="0">
      <alignment vertical="top"/>
    </xf>
    <xf numFmtId="174" fontId="39" fillId="0" borderId="0">
      <alignment vertical="top"/>
    </xf>
    <xf numFmtId="174" fontId="39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174" fontId="39" fillId="0" borderId="0">
      <alignment vertical="top"/>
    </xf>
    <xf numFmtId="0" fontId="9" fillId="0" borderId="0"/>
    <xf numFmtId="0" fontId="9" fillId="0" borderId="0"/>
    <xf numFmtId="0" fontId="41" fillId="0" borderId="0"/>
    <xf numFmtId="0" fontId="41" fillId="0" borderId="0"/>
    <xf numFmtId="174" fontId="39" fillId="0" borderId="0">
      <alignment vertical="top"/>
    </xf>
    <xf numFmtId="0" fontId="41" fillId="0" borderId="0"/>
    <xf numFmtId="0" fontId="41" fillId="0" borderId="0"/>
    <xf numFmtId="0" fontId="41" fillId="0" borderId="0"/>
    <xf numFmtId="174" fontId="39" fillId="0" borderId="0">
      <alignment vertical="top"/>
    </xf>
    <xf numFmtId="174" fontId="39" fillId="0" borderId="0">
      <alignment vertical="top"/>
    </xf>
    <xf numFmtId="0" fontId="41" fillId="0" borderId="0"/>
    <xf numFmtId="0" fontId="9" fillId="0" borderId="0"/>
    <xf numFmtId="0" fontId="9" fillId="0" borderId="0"/>
    <xf numFmtId="0" fontId="41" fillId="0" borderId="0"/>
    <xf numFmtId="0" fontId="9" fillId="0" borderId="0"/>
    <xf numFmtId="0" fontId="9" fillId="0" borderId="0"/>
    <xf numFmtId="0" fontId="41" fillId="0" borderId="0"/>
    <xf numFmtId="175" fontId="42" fillId="0" borderId="0">
      <protection locked="0"/>
    </xf>
    <xf numFmtId="176" fontId="42" fillId="0" borderId="0">
      <protection locked="0"/>
    </xf>
    <xf numFmtId="168" fontId="43" fillId="0" borderId="0">
      <protection locked="0"/>
    </xf>
    <xf numFmtId="168" fontId="43" fillId="0" borderId="0">
      <protection locked="0"/>
    </xf>
    <xf numFmtId="168" fontId="43" fillId="0" borderId="0">
      <protection locked="0"/>
    </xf>
    <xf numFmtId="177" fontId="42" fillId="0" borderId="6">
      <protection locked="0"/>
    </xf>
    <xf numFmtId="0" fontId="44" fillId="0" borderId="0">
      <protection locked="0"/>
    </xf>
    <xf numFmtId="0" fontId="44" fillId="0" borderId="0">
      <protection locked="0"/>
    </xf>
    <xf numFmtId="0" fontId="43" fillId="0" borderId="6">
      <protection locked="0"/>
    </xf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7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21" borderId="0" applyNumberFormat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170" fontId="14" fillId="0" borderId="7">
      <protection locked="0"/>
    </xf>
    <xf numFmtId="178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34" fillId="5" borderId="0" applyNumberFormat="0" applyBorder="0" applyAlignment="0" applyProtection="0"/>
    <xf numFmtId="0" fontId="29" fillId="22" borderId="8" applyNumberFormat="0" applyAlignment="0" applyProtection="0"/>
    <xf numFmtId="0" fontId="31" fillId="23" borderId="9" applyNumberFormat="0" applyAlignment="0" applyProtection="0"/>
    <xf numFmtId="180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3" fontId="46" fillId="0" borderId="0" applyFont="0" applyFill="0" applyBorder="0" applyAlignment="0" applyProtection="0"/>
    <xf numFmtId="170" fontId="17" fillId="24" borderId="7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82" fontId="21" fillId="0" borderId="0" applyFont="0" applyFill="0" applyBorder="0" applyAlignment="0" applyProtection="0"/>
    <xf numFmtId="183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14" fontId="22" fillId="0" borderId="0">
      <alignment vertical="top"/>
    </xf>
    <xf numFmtId="174" fontId="47" fillId="0" borderId="0">
      <alignment vertical="top"/>
    </xf>
    <xf numFmtId="184" fontId="2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71" fontId="48" fillId="0" borderId="0" applyFill="0" applyBorder="0" applyAlignment="0" applyProtection="0"/>
    <xf numFmtId="171" fontId="39" fillId="0" borderId="0" applyFill="0" applyBorder="0" applyAlignment="0" applyProtection="0"/>
    <xf numFmtId="171" fontId="49" fillId="0" borderId="0" applyFill="0" applyBorder="0" applyAlignment="0" applyProtection="0"/>
    <xf numFmtId="171" fontId="50" fillId="0" borderId="0" applyFill="0" applyBorder="0" applyAlignment="0" applyProtection="0"/>
    <xf numFmtId="171" fontId="51" fillId="0" borderId="0" applyFill="0" applyBorder="0" applyAlignment="0" applyProtection="0"/>
    <xf numFmtId="171" fontId="52" fillId="0" borderId="0" applyFill="0" applyBorder="0" applyAlignment="0" applyProtection="0"/>
    <xf numFmtId="171" fontId="53" fillId="0" borderId="0" applyFill="0" applyBorder="0" applyAlignment="0" applyProtection="0"/>
    <xf numFmtId="2" fontId="46" fillId="0" borderId="0" applyFont="0" applyFill="0" applyBorder="0" applyAlignment="0" applyProtection="0"/>
    <xf numFmtId="0" fontId="38" fillId="6" borderId="0" applyNumberFormat="0" applyBorder="0" applyAlignment="0" applyProtection="0"/>
    <xf numFmtId="0" fontId="54" fillId="0" borderId="0">
      <alignment vertical="top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0" applyNumberFormat="0" applyFill="0" applyBorder="0" applyAlignment="0" applyProtection="0"/>
    <xf numFmtId="174" fontId="57" fillId="0" borderId="0">
      <alignment vertical="top"/>
    </xf>
    <xf numFmtId="170" fontId="58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27" fillId="9" borderId="8" applyNumberFormat="0" applyAlignment="0" applyProtection="0"/>
    <xf numFmtId="174" fontId="40" fillId="0" borderId="0">
      <alignment vertical="top"/>
    </xf>
    <xf numFmtId="174" fontId="40" fillId="2" borderId="0">
      <alignment vertical="top"/>
    </xf>
    <xf numFmtId="185" fontId="40" fillId="3" borderId="0">
      <alignment vertical="top"/>
    </xf>
    <xf numFmtId="0" fontId="36" fillId="0" borderId="11" applyNumberFormat="0" applyFill="0" applyAlignment="0" applyProtection="0"/>
    <xf numFmtId="0" fontId="33" fillId="25" borderId="0" applyNumberFormat="0" applyBorder="0" applyAlignment="0" applyProtection="0"/>
    <xf numFmtId="0" fontId="18" fillId="0" borderId="0" applyNumberFormat="0" applyFill="0" applyBorder="0" applyAlignment="0" applyProtection="0"/>
    <xf numFmtId="0" fontId="8" fillId="0" borderId="0"/>
    <xf numFmtId="0" fontId="8" fillId="0" borderId="0"/>
    <xf numFmtId="0" fontId="12" fillId="0" borderId="0"/>
    <xf numFmtId="0" fontId="9" fillId="0" borderId="0"/>
    <xf numFmtId="0" fontId="11" fillId="26" borderId="12" applyNumberFormat="0" applyFont="0" applyAlignment="0" applyProtection="0"/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28" fillId="22" borderId="13" applyNumberFormat="0" applyAlignment="0" applyProtection="0"/>
    <xf numFmtId="0" fontId="13" fillId="0" borderId="0" applyNumberFormat="0">
      <alignment horizontal="left"/>
    </xf>
    <xf numFmtId="4" fontId="60" fillId="27" borderId="13" applyNumberFormat="0" applyProtection="0">
      <alignment vertical="center"/>
    </xf>
    <xf numFmtId="4" fontId="61" fillId="27" borderId="13" applyNumberFormat="0" applyProtection="0">
      <alignment vertical="center"/>
    </xf>
    <xf numFmtId="4" fontId="60" fillId="27" borderId="13" applyNumberFormat="0" applyProtection="0">
      <alignment horizontal="left" vertical="center" indent="1"/>
    </xf>
    <xf numFmtId="4" fontId="60" fillId="27" borderId="13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4" fontId="60" fillId="29" borderId="13" applyNumberFormat="0" applyProtection="0">
      <alignment horizontal="right" vertical="center"/>
    </xf>
    <xf numFmtId="4" fontId="60" fillId="30" borderId="13" applyNumberFormat="0" applyProtection="0">
      <alignment horizontal="right" vertical="center"/>
    </xf>
    <xf numFmtId="4" fontId="60" fillId="31" borderId="13" applyNumberFormat="0" applyProtection="0">
      <alignment horizontal="right" vertical="center"/>
    </xf>
    <xf numFmtId="4" fontId="60" fillId="32" borderId="13" applyNumberFormat="0" applyProtection="0">
      <alignment horizontal="right" vertical="center"/>
    </xf>
    <xf numFmtId="4" fontId="60" fillId="33" borderId="13" applyNumberFormat="0" applyProtection="0">
      <alignment horizontal="right" vertical="center"/>
    </xf>
    <xf numFmtId="4" fontId="60" fillId="34" borderId="13" applyNumberFormat="0" applyProtection="0">
      <alignment horizontal="right" vertical="center"/>
    </xf>
    <xf numFmtId="4" fontId="60" fillId="35" borderId="13" applyNumberFormat="0" applyProtection="0">
      <alignment horizontal="right" vertical="center"/>
    </xf>
    <xf numFmtId="4" fontId="60" fillId="36" borderId="13" applyNumberFormat="0" applyProtection="0">
      <alignment horizontal="right" vertical="center"/>
    </xf>
    <xf numFmtId="4" fontId="60" fillId="37" borderId="13" applyNumberFormat="0" applyProtection="0">
      <alignment horizontal="right" vertical="center"/>
    </xf>
    <xf numFmtId="4" fontId="62" fillId="38" borderId="13" applyNumberFormat="0" applyProtection="0">
      <alignment horizontal="left" vertical="center" indent="1"/>
    </xf>
    <xf numFmtId="4" fontId="60" fillId="39" borderId="14" applyNumberFormat="0" applyProtection="0">
      <alignment horizontal="left" vertical="center" indent="1"/>
    </xf>
    <xf numFmtId="4" fontId="63" fillId="40" borderId="0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4" fontId="64" fillId="39" borderId="13" applyNumberFormat="0" applyProtection="0">
      <alignment horizontal="left" vertical="center" indent="1"/>
    </xf>
    <xf numFmtId="4" fontId="64" fillId="41" borderId="13" applyNumberFormat="0" applyProtection="0">
      <alignment horizontal="left" vertical="center" indent="1"/>
    </xf>
    <xf numFmtId="0" fontId="21" fillId="41" borderId="13" applyNumberFormat="0" applyProtection="0">
      <alignment horizontal="left" vertical="center" indent="1"/>
    </xf>
    <xf numFmtId="0" fontId="21" fillId="41" borderId="13" applyNumberFormat="0" applyProtection="0">
      <alignment horizontal="left" vertical="center" indent="1"/>
    </xf>
    <xf numFmtId="0" fontId="21" fillId="42" borderId="13" applyNumberFormat="0" applyProtection="0">
      <alignment horizontal="left" vertical="center" indent="1"/>
    </xf>
    <xf numFmtId="0" fontId="21" fillId="42" borderId="13" applyNumberFormat="0" applyProtection="0">
      <alignment horizontal="left" vertical="center" indent="1"/>
    </xf>
    <xf numFmtId="0" fontId="21" fillId="2" borderId="13" applyNumberFormat="0" applyProtection="0">
      <alignment horizontal="left" vertical="center" indent="1"/>
    </xf>
    <xf numFmtId="0" fontId="21" fillId="2" borderId="13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0" fontId="8" fillId="0" borderId="0"/>
    <xf numFmtId="4" fontId="60" fillId="43" borderId="13" applyNumberFormat="0" applyProtection="0">
      <alignment vertical="center"/>
    </xf>
    <xf numFmtId="4" fontId="61" fillId="43" borderId="13" applyNumberFormat="0" applyProtection="0">
      <alignment vertical="center"/>
    </xf>
    <xf numFmtId="4" fontId="60" fillId="43" borderId="13" applyNumberFormat="0" applyProtection="0">
      <alignment horizontal="left" vertical="center" indent="1"/>
    </xf>
    <xf numFmtId="4" fontId="60" fillId="43" borderId="13" applyNumberFormat="0" applyProtection="0">
      <alignment horizontal="left" vertical="center" indent="1"/>
    </xf>
    <xf numFmtId="4" fontId="60" fillId="39" borderId="13" applyNumberFormat="0" applyProtection="0">
      <alignment horizontal="right" vertical="center"/>
    </xf>
    <xf numFmtId="4" fontId="61" fillId="39" borderId="13" applyNumberFormat="0" applyProtection="0">
      <alignment horizontal="right" vertical="center"/>
    </xf>
    <xf numFmtId="0" fontId="21" fillId="28" borderId="13" applyNumberFormat="0" applyProtection="0">
      <alignment horizontal="left" vertical="center" indent="1"/>
    </xf>
    <xf numFmtId="0" fontId="21" fillId="28" borderId="13" applyNumberFormat="0" applyProtection="0">
      <alignment horizontal="left" vertical="center" indent="1"/>
    </xf>
    <xf numFmtId="0" fontId="65" fillId="0" borderId="0"/>
    <xf numFmtId="4" fontId="66" fillId="39" borderId="13" applyNumberFormat="0" applyProtection="0">
      <alignment horizontal="right" vertical="center"/>
    </xf>
    <xf numFmtId="0" fontId="9" fillId="0" borderId="0"/>
    <xf numFmtId="174" fontId="67" fillId="44" borderId="0">
      <alignment horizontal="right" vertical="top"/>
    </xf>
    <xf numFmtId="0" fontId="32" fillId="0" borderId="0" applyNumberFormat="0" applyFill="0" applyBorder="0" applyAlignment="0" applyProtection="0"/>
    <xf numFmtId="0" fontId="46" fillId="0" borderId="15" applyNumberFormat="0" applyFont="0" applyFill="0" applyAlignment="0" applyProtection="0"/>
    <xf numFmtId="0" fontId="37" fillId="0" borderId="0" applyNumberFormat="0" applyFill="0" applyBorder="0" applyAlignment="0" applyProtection="0"/>
    <xf numFmtId="170" fontId="14" fillId="0" borderId="7"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5" fillId="0" borderId="0" applyBorder="0">
      <alignment horizontal="center" vertical="center" wrapText="1"/>
    </xf>
    <xf numFmtId="0" fontId="6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16" applyBorder="0">
      <alignment horizontal="center" vertical="center" wrapText="1"/>
    </xf>
    <xf numFmtId="170" fontId="17" fillId="24" borderId="7"/>
    <xf numFmtId="4" fontId="11" fillId="27" borderId="1" applyBorder="0">
      <alignment horizontal="right"/>
    </xf>
    <xf numFmtId="49" fontId="70" fillId="0" borderId="0" applyBorder="0">
      <alignment vertical="center"/>
    </xf>
    <xf numFmtId="3" fontId="17" fillId="0" borderId="1" applyBorder="0">
      <alignment vertical="center"/>
    </xf>
    <xf numFmtId="0" fontId="18" fillId="0" borderId="6" applyNumberFormat="0" applyFill="0" applyAlignment="0" applyProtection="0"/>
    <xf numFmtId="0" fontId="19" fillId="0" borderId="0">
      <alignment horizontal="center" vertical="top" wrapText="1"/>
    </xf>
    <xf numFmtId="0" fontId="20" fillId="0" borderId="0">
      <alignment horizontal="center" vertical="center" wrapText="1"/>
    </xf>
    <xf numFmtId="0" fontId="18" fillId="3" borderId="0" applyFill="0">
      <alignment wrapText="1"/>
    </xf>
    <xf numFmtId="0" fontId="18" fillId="3" borderId="0" applyFill="0">
      <alignment wrapText="1"/>
    </xf>
    <xf numFmtId="0" fontId="18" fillId="3" borderId="0" applyFill="0">
      <alignment wrapText="1"/>
    </xf>
    <xf numFmtId="0" fontId="18" fillId="3" borderId="0" applyFill="0">
      <alignment wrapText="1"/>
    </xf>
    <xf numFmtId="0" fontId="18" fillId="3" borderId="0" applyFill="0">
      <alignment wrapText="1"/>
    </xf>
    <xf numFmtId="0" fontId="18" fillId="3" borderId="0" applyFill="0">
      <alignment wrapText="1"/>
    </xf>
    <xf numFmtId="172" fontId="23" fillId="3" borderId="1">
      <alignment wrapText="1"/>
    </xf>
    <xf numFmtId="0" fontId="75" fillId="0" borderId="0"/>
    <xf numFmtId="0" fontId="25" fillId="0" borderId="0"/>
    <xf numFmtId="0" fontId="75" fillId="0" borderId="0"/>
    <xf numFmtId="0" fontId="7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4" fillId="0" borderId="0"/>
    <xf numFmtId="0" fontId="8" fillId="0" borderId="0"/>
    <xf numFmtId="0" fontId="8" fillId="0" borderId="0" applyFont="0" applyFill="0" applyBorder="0" applyProtection="0">
      <alignment horizontal="center" vertical="center" wrapText="1"/>
    </xf>
    <xf numFmtId="0" fontId="8" fillId="0" borderId="0" applyNumberFormat="0" applyFont="0" applyFill="0" applyBorder="0" applyProtection="0">
      <alignment horizontal="justify" vertical="center" wrapText="1"/>
    </xf>
    <xf numFmtId="171" fontId="71" fillId="27" borderId="17" applyNumberFormat="0" applyBorder="0" applyAlignment="0">
      <alignment vertical="center"/>
      <protection locked="0"/>
    </xf>
    <xf numFmtId="0" fontId="21" fillId="26" borderId="12" applyNumberFormat="0" applyFont="0" applyAlignment="0" applyProtection="0"/>
    <xf numFmtId="0" fontId="21" fillId="26" borderId="12" applyNumberFormat="0" applyFont="0" applyAlignment="0" applyProtection="0"/>
    <xf numFmtId="0" fontId="21" fillId="26" borderId="12" applyNumberFormat="0" applyFont="0" applyAlignment="0" applyProtection="0"/>
    <xf numFmtId="0" fontId="21" fillId="26" borderId="12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9" fillId="0" borderId="0"/>
    <xf numFmtId="174" fontId="39" fillId="0" borderId="0">
      <alignment vertical="top"/>
    </xf>
    <xf numFmtId="3" fontId="73" fillId="0" borderId="0"/>
    <xf numFmtId="49" fontId="18" fillId="0" borderId="0">
      <alignment horizontal="center"/>
    </xf>
    <xf numFmtId="49" fontId="18" fillId="0" borderId="0">
      <alignment horizontal="center"/>
    </xf>
    <xf numFmtId="49" fontId="18" fillId="0" borderId="0">
      <alignment horizontal="center"/>
    </xf>
    <xf numFmtId="49" fontId="18" fillId="0" borderId="0">
      <alignment horizontal="center"/>
    </xf>
    <xf numFmtId="49" fontId="18" fillId="0" borderId="0">
      <alignment horizontal="center"/>
    </xf>
    <xf numFmtId="49" fontId="18" fillId="0" borderId="0">
      <alignment horizontal="center"/>
    </xf>
    <xf numFmtId="188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2" fontId="18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" fontId="11" fillId="3" borderId="0" applyFont="0" applyBorder="0">
      <alignment horizontal="right"/>
    </xf>
    <xf numFmtId="4" fontId="11" fillId="3" borderId="0" applyBorder="0">
      <alignment horizontal="right"/>
    </xf>
    <xf numFmtId="4" fontId="11" fillId="3" borderId="0" applyBorder="0">
      <alignment horizontal="right"/>
    </xf>
    <xf numFmtId="4" fontId="11" fillId="3" borderId="18" applyBorder="0">
      <alignment horizontal="right"/>
    </xf>
    <xf numFmtId="4" fontId="11" fillId="45" borderId="19" applyBorder="0">
      <alignment horizontal="right"/>
    </xf>
    <xf numFmtId="190" fontId="8" fillId="0" borderId="1" applyFont="0" applyFill="0" applyBorder="0" applyProtection="0">
      <alignment horizontal="center" vertical="center"/>
    </xf>
    <xf numFmtId="168" fontId="43" fillId="0" borderId="0">
      <protection locked="0"/>
    </xf>
    <xf numFmtId="0" fontId="14" fillId="0" borderId="1" applyBorder="0">
      <alignment horizontal="center" vertical="center" wrapText="1"/>
    </xf>
  </cellStyleXfs>
  <cellXfs count="45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1" xfId="0" applyFont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right"/>
    </xf>
    <xf numFmtId="164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Fill="1" applyBorder="1"/>
    <xf numFmtId="43" fontId="1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166" fontId="1" fillId="0" borderId="2" xfId="2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7" fontId="1" fillId="0" borderId="2" xfId="2" applyNumberFormat="1" applyFont="1" applyBorder="1" applyAlignment="1">
      <alignment horizontal="center" vertical="center"/>
    </xf>
    <xf numFmtId="167" fontId="7" fillId="0" borderId="2" xfId="2" applyNumberFormat="1" applyFont="1" applyBorder="1" applyAlignment="1">
      <alignment horizontal="center" vertical="center"/>
    </xf>
    <xf numFmtId="165" fontId="7" fillId="0" borderId="2" xfId="2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4" fontId="76" fillId="0" borderId="1" xfId="0" applyNumberFormat="1" applyFont="1" applyBorder="1" applyAlignment="1">
      <alignment horizontal="center"/>
    </xf>
    <xf numFmtId="4" fontId="76" fillId="0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43" fontId="1" fillId="0" borderId="2" xfId="0" applyNumberFormat="1" applyFont="1" applyBorder="1" applyAlignment="1">
      <alignment horizontal="center" vertical="center"/>
    </xf>
    <xf numFmtId="43" fontId="1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36">
    <cellStyle name="%" xfId="4"/>
    <cellStyle name="%_Inputs" xfId="5"/>
    <cellStyle name="%_Inputs (const)" xfId="6"/>
    <cellStyle name="%_Inputs Co" xfId="7"/>
    <cellStyle name="_Model_RAB Мой" xfId="8"/>
    <cellStyle name="_Model_RAB_MRSK_svod" xfId="9"/>
    <cellStyle name="_ВО ОП ТЭС-ОТ- 2007" xfId="10"/>
    <cellStyle name="_ВФ ОАО ТЭС-ОТ- 2009" xfId="11"/>
    <cellStyle name="_выручка по присоединениям2" xfId="12"/>
    <cellStyle name="_Договор аренды ЯЭ с разбивкой" xfId="13"/>
    <cellStyle name="_Исходные данные для модели" xfId="14"/>
    <cellStyle name="_МОДЕЛЬ_1 (2)" xfId="15"/>
    <cellStyle name="_НВВ 2009 постатейно свод по филиалам_09_02_09" xfId="16"/>
    <cellStyle name="_НВВ 2009 постатейно свод по филиалам_для Валентина" xfId="17"/>
    <cellStyle name="_Омск" xfId="18"/>
    <cellStyle name="_ОТ ИД 2009" xfId="19"/>
    <cellStyle name="_пр 5 тариф RAB" xfId="20"/>
    <cellStyle name="_Предожение _ДБП_2009 г ( согласованные БП)  (2)" xfId="21"/>
    <cellStyle name="_Приложение МТС-3-КС" xfId="22"/>
    <cellStyle name="_Приложение-МТС--2-1" xfId="23"/>
    <cellStyle name="_Расчет RAB_22072008" xfId="24"/>
    <cellStyle name="_Расчет RAB_Лен и МОЭСК_с 2010 года_14.04.2009_со сглаж_version 3.0_без ФСК" xfId="25"/>
    <cellStyle name="_Свод по ИПР (2)" xfId="26"/>
    <cellStyle name="_таблицы для расчетов28-04-08_2006-2009_прибыль корр_по ИА" xfId="27"/>
    <cellStyle name="_таблицы для расчетов28-04-08_2006-2009с ИА" xfId="28"/>
    <cellStyle name="_Форма 6  РТК.xls(отчет по Адр пр. ЛО)" xfId="29"/>
    <cellStyle name="_Формат разбивки по МРСК_РСК" xfId="30"/>
    <cellStyle name="_Формат_для Согласования" xfId="31"/>
    <cellStyle name="_экон.форм-т ВО 1 с разбивкой" xfId="32"/>
    <cellStyle name="”€ќђќ‘ћ‚›‰" xfId="33"/>
    <cellStyle name="”€љ‘€ђћ‚ђќќ›‰" xfId="34"/>
    <cellStyle name="”ќђќ‘ћ‚›‰" xfId="35"/>
    <cellStyle name="”љ‘ђћ‚ђќќ›‰" xfId="36"/>
    <cellStyle name="„…ќ…†ќ›‰" xfId="37"/>
    <cellStyle name="€’ћѓћ‚›‰" xfId="38"/>
    <cellStyle name="‡ђѓћ‹ћ‚ћљ1" xfId="39"/>
    <cellStyle name="‡ђѓћ‹ћ‚ћљ2" xfId="40"/>
    <cellStyle name="’ћѓћ‚›‰" xfId="41"/>
    <cellStyle name="20% - Accent1" xfId="42"/>
    <cellStyle name="20% - Accent2" xfId="43"/>
    <cellStyle name="20% - Accent3" xfId="44"/>
    <cellStyle name="20% - Accent4" xfId="45"/>
    <cellStyle name="20% - Accent5" xfId="46"/>
    <cellStyle name="20% - Accent6" xfId="47"/>
    <cellStyle name="40% - Accent1" xfId="48"/>
    <cellStyle name="40% - Accent2" xfId="49"/>
    <cellStyle name="40% - Accent3" xfId="50"/>
    <cellStyle name="40% - Accent4" xfId="51"/>
    <cellStyle name="40% - Accent5" xfId="52"/>
    <cellStyle name="40% - Accent6" xfId="53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Accent1" xfId="60"/>
    <cellStyle name="Accent2" xfId="61"/>
    <cellStyle name="Accent3" xfId="62"/>
    <cellStyle name="Accent4" xfId="63"/>
    <cellStyle name="Accent5" xfId="64"/>
    <cellStyle name="Accent6" xfId="65"/>
    <cellStyle name="Ăčďĺđńńűëęŕ" xfId="66"/>
    <cellStyle name="Áĺççŕůčňíűé" xfId="67"/>
    <cellStyle name="Äĺíĺćíűé [0]_(ňŕá 3č)" xfId="68"/>
    <cellStyle name="Äĺíĺćíűé_(ňŕá 3č)" xfId="69"/>
    <cellStyle name="Bad" xfId="70"/>
    <cellStyle name="Calculation" xfId="71"/>
    <cellStyle name="Check Cell" xfId="72"/>
    <cellStyle name="Comma [0]_irl tel sep5" xfId="73"/>
    <cellStyle name="Comma_irl tel sep5" xfId="74"/>
    <cellStyle name="Comma0" xfId="75"/>
    <cellStyle name="Çŕůčňíűé" xfId="76"/>
    <cellStyle name="Currency [0]" xfId="77"/>
    <cellStyle name="Currency [0] 2" xfId="78"/>
    <cellStyle name="Currency [0] 3" xfId="79"/>
    <cellStyle name="Currency [0] 4" xfId="80"/>
    <cellStyle name="Currency [0] 5" xfId="81"/>
    <cellStyle name="Currency_irl tel sep5" xfId="82"/>
    <cellStyle name="Currency0" xfId="83"/>
    <cellStyle name="Date" xfId="84"/>
    <cellStyle name="Dates" xfId="85"/>
    <cellStyle name="E-mail" xfId="86"/>
    <cellStyle name="Euro" xfId="87"/>
    <cellStyle name="Explanatory Text" xfId="88"/>
    <cellStyle name="F2" xfId="89"/>
    <cellStyle name="F3" xfId="90"/>
    <cellStyle name="F4" xfId="91"/>
    <cellStyle name="F5" xfId="92"/>
    <cellStyle name="F6" xfId="93"/>
    <cellStyle name="F7" xfId="94"/>
    <cellStyle name="F8" xfId="95"/>
    <cellStyle name="Fixed" xfId="96"/>
    <cellStyle name="Good" xfId="97"/>
    <cellStyle name="Heading" xfId="98"/>
    <cellStyle name="Heading 1" xfId="99"/>
    <cellStyle name="Heading 2" xfId="100"/>
    <cellStyle name="Heading 3" xfId="101"/>
    <cellStyle name="Heading 4" xfId="102"/>
    <cellStyle name="Heading2" xfId="103"/>
    <cellStyle name="Îáű÷íűé__FES" xfId="104"/>
    <cellStyle name="Îňęđűâŕâřŕ˙ń˙ ăčďĺđńńűëęŕ" xfId="105"/>
    <cellStyle name="Input" xfId="106"/>
    <cellStyle name="Inputs" xfId="107"/>
    <cellStyle name="Inputs (const)" xfId="108"/>
    <cellStyle name="Inputs Co" xfId="109"/>
    <cellStyle name="Linked Cell" xfId="110"/>
    <cellStyle name="Neutral" xfId="111"/>
    <cellStyle name="normal" xfId="112"/>
    <cellStyle name="Normal 2" xfId="113"/>
    <cellStyle name="Normal_38" xfId="114"/>
    <cellStyle name="Normal1" xfId="115"/>
    <cellStyle name="normбlnм_laroux" xfId="116"/>
    <cellStyle name="Note" xfId="117"/>
    <cellStyle name="Ôčíŕíńîâűé [0]_(ňŕá 3č)" xfId="118"/>
    <cellStyle name="Ôčíŕíńîâűé_(ňŕá 3č)" xfId="119"/>
    <cellStyle name="Output" xfId="120"/>
    <cellStyle name="Price_Body" xfId="121"/>
    <cellStyle name="SAPBEXaggData" xfId="122"/>
    <cellStyle name="SAPBEXaggDataEmph" xfId="123"/>
    <cellStyle name="SAPBEXaggItem" xfId="124"/>
    <cellStyle name="SAPBEXaggItemX" xfId="125"/>
    <cellStyle name="SAPBEXchaText" xfId="126"/>
    <cellStyle name="SAPBEXexcBad7" xfId="127"/>
    <cellStyle name="SAPBEXexcBad8" xfId="128"/>
    <cellStyle name="SAPBEXexcBad9" xfId="129"/>
    <cellStyle name="SAPBEXexcCritical4" xfId="130"/>
    <cellStyle name="SAPBEXexcCritical5" xfId="131"/>
    <cellStyle name="SAPBEXexcCritical6" xfId="132"/>
    <cellStyle name="SAPBEXexcGood1" xfId="133"/>
    <cellStyle name="SAPBEXexcGood2" xfId="134"/>
    <cellStyle name="SAPBEXexcGood3" xfId="135"/>
    <cellStyle name="SAPBEXfilterDrill" xfId="136"/>
    <cellStyle name="SAPBEXfilterItem" xfId="137"/>
    <cellStyle name="SAPBEXfilterText" xfId="138"/>
    <cellStyle name="SAPBEXformats" xfId="139"/>
    <cellStyle name="SAPBEXheaderItem" xfId="140"/>
    <cellStyle name="SAPBEXheaderText" xfId="141"/>
    <cellStyle name="SAPBEXHLevel0" xfId="142"/>
    <cellStyle name="SAPBEXHLevel0X" xfId="143"/>
    <cellStyle name="SAPBEXHLevel1" xfId="144"/>
    <cellStyle name="SAPBEXHLevel1X" xfId="145"/>
    <cellStyle name="SAPBEXHLevel2" xfId="146"/>
    <cellStyle name="SAPBEXHLevel2X" xfId="147"/>
    <cellStyle name="SAPBEXHLevel3" xfId="148"/>
    <cellStyle name="SAPBEXHLevel3X" xfId="149"/>
    <cellStyle name="SAPBEXinputData" xfId="150"/>
    <cellStyle name="SAPBEXresData" xfId="151"/>
    <cellStyle name="SAPBEXresDataEmph" xfId="152"/>
    <cellStyle name="SAPBEXresItem" xfId="153"/>
    <cellStyle name="SAPBEXresItemX" xfId="154"/>
    <cellStyle name="SAPBEXstdData" xfId="155"/>
    <cellStyle name="SAPBEXstdDataEmph" xfId="156"/>
    <cellStyle name="SAPBEXstdItem" xfId="157"/>
    <cellStyle name="SAPBEXstdItemX" xfId="158"/>
    <cellStyle name="SAPBEXtitle" xfId="159"/>
    <cellStyle name="SAPBEXundefined" xfId="160"/>
    <cellStyle name="Style 1" xfId="161"/>
    <cellStyle name="Table Heading" xfId="162"/>
    <cellStyle name="Title" xfId="163"/>
    <cellStyle name="Total" xfId="164"/>
    <cellStyle name="Warning Text" xfId="165"/>
    <cellStyle name="Беззащитный" xfId="166"/>
    <cellStyle name="Гиперссылка 2" xfId="167"/>
    <cellStyle name="ДАТА" xfId="168"/>
    <cellStyle name="Заголовок" xfId="169"/>
    <cellStyle name="ЗАГОЛОВОК1" xfId="170"/>
    <cellStyle name="ЗАГОЛОВОК2" xfId="171"/>
    <cellStyle name="ЗаголовокСтолбца" xfId="172"/>
    <cellStyle name="Защитный" xfId="173"/>
    <cellStyle name="Значение" xfId="174"/>
    <cellStyle name="Зоголовок" xfId="175"/>
    <cellStyle name="Итого" xfId="176"/>
    <cellStyle name="ИТОГОВЫЙ" xfId="177"/>
    <cellStyle name="Мой заголовок" xfId="178"/>
    <cellStyle name="Мой заголовок листа" xfId="179"/>
    <cellStyle name="Мои наименования показателей" xfId="180"/>
    <cellStyle name="Мои наименования показателей 2" xfId="181"/>
    <cellStyle name="Мои наименования показателей 3" xfId="182"/>
    <cellStyle name="Мои наименования показателей 4" xfId="183"/>
    <cellStyle name="Мои наименования показателей 5" xfId="184"/>
    <cellStyle name="Мои наименования показателей_BALANCE.TBO.1.71" xfId="185"/>
    <cellStyle name="назв фил" xfId="186"/>
    <cellStyle name="Обычный" xfId="0" builtinId="0"/>
    <cellStyle name="Обычный 2" xfId="187"/>
    <cellStyle name="Обычный 2 2" xfId="188"/>
    <cellStyle name="Обычный 2 3" xfId="189"/>
    <cellStyle name="Обычный 2_Атолл вода 2014-2017 Лена" xfId="190"/>
    <cellStyle name="Обычный 3" xfId="191"/>
    <cellStyle name="Обычный 4" xfId="192"/>
    <cellStyle name="Обычный 4 2" xfId="193"/>
    <cellStyle name="Обычный 4_Атолл вода 2014-2017 Лена" xfId="194"/>
    <cellStyle name="Обычный 5" xfId="195"/>
    <cellStyle name="Обычный 6" xfId="196"/>
    <cellStyle name="Обычный 7" xfId="197"/>
    <cellStyle name="Обычный 8" xfId="3"/>
    <cellStyle name="Обычный 9" xfId="198"/>
    <cellStyle name="По центру с переносом" xfId="199"/>
    <cellStyle name="По ширине с переносом" xfId="200"/>
    <cellStyle name="Поле ввода" xfId="201"/>
    <cellStyle name="Примечание 2" xfId="202"/>
    <cellStyle name="Примечание 3" xfId="203"/>
    <cellStyle name="Примечание 4" xfId="204"/>
    <cellStyle name="Примечание 5" xfId="205"/>
    <cellStyle name="Процентный 10" xfId="207"/>
    <cellStyle name="Процентный 10 2" xfId="208"/>
    <cellStyle name="Процентный 2" xfId="209"/>
    <cellStyle name="Процентный 2 2" xfId="210"/>
    <cellStyle name="Процентный 2 3" xfId="211"/>
    <cellStyle name="Процентный 3" xfId="212"/>
    <cellStyle name="Процентный 4" xfId="206"/>
    <cellStyle name="Стиль 1" xfId="213"/>
    <cellStyle name="Стиль 1 2" xfId="214"/>
    <cellStyle name="ТЕКСТ" xfId="215"/>
    <cellStyle name="Текстовый" xfId="216"/>
    <cellStyle name="Текстовый 2" xfId="217"/>
    <cellStyle name="Текстовый 3" xfId="218"/>
    <cellStyle name="Текстовый 4" xfId="219"/>
    <cellStyle name="Текстовый 5" xfId="220"/>
    <cellStyle name="Текстовый 6" xfId="221"/>
    <cellStyle name="Тысячи [0]_22гк" xfId="222"/>
    <cellStyle name="Тысячи_22гк" xfId="223"/>
    <cellStyle name="ФИКСИРОВАННЫЙ" xfId="224"/>
    <cellStyle name="Финансовый" xfId="1" builtinId="3"/>
    <cellStyle name="Финансовый 2" xfId="226"/>
    <cellStyle name="Финансовый 3" xfId="227"/>
    <cellStyle name="Финансовый 4" xfId="225"/>
    <cellStyle name="Финансовый 5" xfId="2"/>
    <cellStyle name="Формула" xfId="228"/>
    <cellStyle name="Формула 2" xfId="229"/>
    <cellStyle name="Формула_A РТ 2009 Рязаньэнерго" xfId="230"/>
    <cellStyle name="ФормулаВБ" xfId="231"/>
    <cellStyle name="ФормулаНаКонтроль" xfId="232"/>
    <cellStyle name="Цифры по центру с десятыми" xfId="233"/>
    <cellStyle name="Џђћ–…ќ’ќ›‰" xfId="234"/>
    <cellStyle name="Шапка таблицы" xfId="2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zoomScale="85" zoomScaleNormal="85" workbookViewId="0">
      <selection activeCell="H8" sqref="H8"/>
    </sheetView>
  </sheetViews>
  <sheetFormatPr defaultColWidth="9.140625" defaultRowHeight="15" x14ac:dyDescent="0.25"/>
  <cols>
    <col min="1" max="1" width="33.28515625" style="1" customWidth="1"/>
    <col min="2" max="2" width="12.28515625" style="1" customWidth="1"/>
    <col min="3" max="3" width="13.5703125" style="1" customWidth="1"/>
    <col min="4" max="4" width="15.28515625" style="1" customWidth="1"/>
    <col min="5" max="5" width="14.85546875" style="1" customWidth="1"/>
    <col min="6" max="6" width="14.5703125" style="1" customWidth="1"/>
    <col min="7" max="7" width="15.85546875" style="1" customWidth="1"/>
    <col min="8" max="8" width="18.42578125" style="1" customWidth="1"/>
    <col min="9" max="9" width="18" style="1" bestFit="1" customWidth="1"/>
    <col min="10" max="10" width="19.42578125" style="1" customWidth="1"/>
    <col min="11" max="11" width="18" style="1" bestFit="1" customWidth="1"/>
    <col min="12" max="12" width="11.140625" style="1" bestFit="1" customWidth="1"/>
    <col min="13" max="13" width="19.28515625" style="1" customWidth="1"/>
    <col min="14" max="14" width="24.140625" style="1" customWidth="1"/>
    <col min="15" max="16" width="15.140625" style="1" customWidth="1"/>
    <col min="17" max="19" width="13.140625" style="1" customWidth="1"/>
    <col min="20" max="21" width="9.140625" style="1"/>
    <col min="22" max="22" width="11.85546875" style="1" customWidth="1"/>
    <col min="23" max="16384" width="9.140625" style="1"/>
  </cols>
  <sheetData>
    <row r="1" spans="1:22" x14ac:dyDescent="0.25">
      <c r="F1" s="1" t="s">
        <v>10</v>
      </c>
    </row>
    <row r="2" spans="1:22" x14ac:dyDescent="0.25">
      <c r="F2" s="1" t="s">
        <v>11</v>
      </c>
    </row>
    <row r="5" spans="1:22" ht="33.75" customHeight="1" x14ac:dyDescent="0.25">
      <c r="A5" s="39" t="s">
        <v>1</v>
      </c>
      <c r="B5" s="39"/>
      <c r="C5" s="39"/>
      <c r="D5" s="39"/>
      <c r="E5" s="39"/>
      <c r="F5" s="39"/>
      <c r="G5" s="39"/>
    </row>
    <row r="7" spans="1:22" ht="15" customHeight="1" x14ac:dyDescent="0.25">
      <c r="A7" s="44" t="s">
        <v>0</v>
      </c>
      <c r="B7" s="35" t="s">
        <v>6</v>
      </c>
      <c r="C7" s="36"/>
      <c r="D7" s="36"/>
      <c r="E7" s="36"/>
      <c r="F7" s="36"/>
      <c r="G7" s="37"/>
    </row>
    <row r="8" spans="1:22" ht="28.5" customHeight="1" x14ac:dyDescent="0.25">
      <c r="A8" s="44"/>
      <c r="B8" s="35" t="s">
        <v>7</v>
      </c>
      <c r="C8" s="37"/>
      <c r="D8" s="31" t="s">
        <v>3</v>
      </c>
      <c r="E8" s="32"/>
      <c r="F8" s="33" t="s">
        <v>4</v>
      </c>
      <c r="G8" s="34"/>
    </row>
    <row r="9" spans="1:22" ht="18" customHeight="1" x14ac:dyDescent="0.25">
      <c r="A9" s="3">
        <v>2018</v>
      </c>
      <c r="B9" s="15" t="s">
        <v>5</v>
      </c>
      <c r="C9" s="15"/>
      <c r="D9" s="40" t="s">
        <v>2</v>
      </c>
      <c r="E9" s="41"/>
      <c r="F9" s="40" t="s">
        <v>2</v>
      </c>
      <c r="G9" s="4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x14ac:dyDescent="0.25">
      <c r="A10" s="3" t="s">
        <v>9</v>
      </c>
      <c r="B10" s="25">
        <f>D10+F10</f>
        <v>171710.72999999998</v>
      </c>
      <c r="C10" s="26" t="s">
        <v>2</v>
      </c>
      <c r="D10" s="29">
        <v>96599.8</v>
      </c>
      <c r="E10" s="27" t="s">
        <v>2</v>
      </c>
      <c r="F10" s="30">
        <v>75110.929999999993</v>
      </c>
      <c r="G10" s="28" t="s">
        <v>2</v>
      </c>
      <c r="H10" s="13"/>
      <c r="I10" s="5"/>
      <c r="J10" s="13"/>
      <c r="K10" s="5"/>
      <c r="L10" s="14"/>
      <c r="M10" s="14"/>
      <c r="N10" s="13"/>
      <c r="O10" s="13"/>
      <c r="P10" s="13"/>
      <c r="Q10" s="13"/>
      <c r="R10" s="13"/>
      <c r="S10" s="13"/>
    </row>
    <row r="11" spans="1:22" x14ac:dyDescent="0.25">
      <c r="A11" s="3">
        <v>2020</v>
      </c>
      <c r="B11" s="24">
        <f t="shared" ref="B11:B25" si="0">D11+F11</f>
        <v>332223.8</v>
      </c>
      <c r="C11" s="20" t="s">
        <v>2</v>
      </c>
      <c r="D11" s="17">
        <v>187128.3</v>
      </c>
      <c r="E11" s="21" t="s">
        <v>2</v>
      </c>
      <c r="F11" s="17">
        <v>145095.5</v>
      </c>
      <c r="G11" s="21" t="s">
        <v>2</v>
      </c>
      <c r="H11" s="5"/>
      <c r="I11" s="12"/>
      <c r="J11" s="12"/>
      <c r="K11" s="5"/>
      <c r="L11" s="4"/>
      <c r="M11" s="4"/>
    </row>
    <row r="12" spans="1:22" x14ac:dyDescent="0.25">
      <c r="A12" s="3">
        <v>2021</v>
      </c>
      <c r="B12" s="24">
        <f t="shared" si="0"/>
        <v>402480.97398983664</v>
      </c>
      <c r="C12" s="20">
        <f>B12/B11</f>
        <v>1.211475439116152</v>
      </c>
      <c r="D12" s="16">
        <v>228366.37398983666</v>
      </c>
      <c r="E12" s="21">
        <f>D12/D11</f>
        <v>1.2203732625681774</v>
      </c>
      <c r="F12" s="17">
        <v>174114.6</v>
      </c>
      <c r="G12" s="21">
        <f>F12/F11</f>
        <v>1.2</v>
      </c>
      <c r="I12" s="12" t="s">
        <v>8</v>
      </c>
      <c r="J12" s="12"/>
      <c r="K12" s="5"/>
      <c r="L12" s="4"/>
      <c r="M12" s="4"/>
    </row>
    <row r="13" spans="1:22" x14ac:dyDescent="0.25">
      <c r="A13" s="3">
        <v>2022</v>
      </c>
      <c r="B13" s="24">
        <f t="shared" si="0"/>
        <v>450893.57799999998</v>
      </c>
      <c r="C13" s="20">
        <f t="shared" ref="C13:C23" si="1">B13/B12</f>
        <v>1.1202854473597696</v>
      </c>
      <c r="D13" s="17">
        <v>257171.47799999997</v>
      </c>
      <c r="E13" s="21">
        <f t="shared" ref="E13:E25" si="2">D13/D12</f>
        <v>1.1261354879306587</v>
      </c>
      <c r="F13" s="19">
        <v>193722.1</v>
      </c>
      <c r="G13" s="21">
        <f t="shared" ref="G13:G25" si="3">F13/F12</f>
        <v>1.1126126126126126</v>
      </c>
      <c r="I13" s="12"/>
      <c r="J13" s="12"/>
      <c r="K13" s="5"/>
      <c r="L13" s="4"/>
      <c r="M13" s="4"/>
    </row>
    <row r="14" spans="1:22" x14ac:dyDescent="0.25">
      <c r="A14" s="3">
        <v>2023</v>
      </c>
      <c r="B14" s="24">
        <f t="shared" si="0"/>
        <v>468943.7954</v>
      </c>
      <c r="C14" s="20">
        <f t="shared" si="1"/>
        <v>1.0400321013221441</v>
      </c>
      <c r="D14" s="17">
        <v>267480.99540000001</v>
      </c>
      <c r="E14" s="21">
        <f t="shared" si="2"/>
        <v>1.0400881057268725</v>
      </c>
      <c r="F14" s="17">
        <v>201462.8</v>
      </c>
      <c r="G14" s="21">
        <f t="shared" si="3"/>
        <v>1.0399577539165639</v>
      </c>
      <c r="I14" s="12"/>
      <c r="J14" s="12"/>
      <c r="K14" s="5"/>
      <c r="L14" s="4"/>
      <c r="M14" s="4"/>
    </row>
    <row r="15" spans="1:22" x14ac:dyDescent="0.25">
      <c r="A15" s="3">
        <v>2024</v>
      </c>
      <c r="B15" s="24">
        <f t="shared" si="0"/>
        <v>487706.76420957764</v>
      </c>
      <c r="C15" s="20">
        <f t="shared" si="1"/>
        <v>1.0400111249868935</v>
      </c>
      <c r="D15" s="17">
        <v>278162.26420957758</v>
      </c>
      <c r="E15" s="21">
        <f t="shared" si="2"/>
        <v>1.0399328138943271</v>
      </c>
      <c r="F15" s="19">
        <v>209544.50000000006</v>
      </c>
      <c r="G15" s="21">
        <f t="shared" si="3"/>
        <v>1.0401150981719705</v>
      </c>
      <c r="I15" s="12"/>
      <c r="J15" s="12"/>
      <c r="K15" s="5"/>
      <c r="L15" s="4"/>
      <c r="M15" s="4"/>
    </row>
    <row r="16" spans="1:22" x14ac:dyDescent="0.25">
      <c r="A16" s="3">
        <v>2025</v>
      </c>
      <c r="B16" s="24">
        <f t="shared" si="0"/>
        <v>507203.80800000008</v>
      </c>
      <c r="C16" s="20">
        <f t="shared" si="1"/>
        <v>1.0399769804751859</v>
      </c>
      <c r="D16" s="16">
        <v>289270.70800000004</v>
      </c>
      <c r="E16" s="21">
        <f t="shared" si="2"/>
        <v>1.0399351214011292</v>
      </c>
      <c r="F16" s="19">
        <v>217933.1</v>
      </c>
      <c r="G16" s="21">
        <f t="shared" si="3"/>
        <v>1.0400325467860045</v>
      </c>
      <c r="I16" s="12"/>
      <c r="J16" s="12"/>
      <c r="K16" s="5"/>
      <c r="L16" s="4"/>
      <c r="M16" s="4"/>
    </row>
    <row r="17" spans="1:13" x14ac:dyDescent="0.25">
      <c r="A17" s="3">
        <v>2026</v>
      </c>
      <c r="B17" s="24">
        <f t="shared" si="0"/>
        <v>527455.03079999983</v>
      </c>
      <c r="C17" s="20">
        <f t="shared" si="1"/>
        <v>1.0399271899788256</v>
      </c>
      <c r="D17" s="16">
        <v>300826.43079999997</v>
      </c>
      <c r="E17" s="21">
        <f t="shared" si="2"/>
        <v>1.0399477806788509</v>
      </c>
      <c r="F17" s="19">
        <v>226628.59999999992</v>
      </c>
      <c r="G17" s="21">
        <f t="shared" si="3"/>
        <v>1.0398998591769673</v>
      </c>
      <c r="I17" s="12"/>
      <c r="J17" s="12"/>
      <c r="K17" s="5"/>
      <c r="L17" s="4"/>
      <c r="M17" s="4"/>
    </row>
    <row r="18" spans="1:13" x14ac:dyDescent="0.25">
      <c r="A18" s="3">
        <v>2027</v>
      </c>
      <c r="B18" s="24">
        <f t="shared" si="0"/>
        <v>548534.51919999998</v>
      </c>
      <c r="C18" s="20">
        <f t="shared" si="1"/>
        <v>1.0399645224125145</v>
      </c>
      <c r="D18" s="16">
        <v>312835.31919999991</v>
      </c>
      <c r="E18" s="21">
        <f t="shared" si="2"/>
        <v>1.0399196585488324</v>
      </c>
      <c r="F18" s="17">
        <v>235699.20000000001</v>
      </c>
      <c r="G18" s="21">
        <f t="shared" si="3"/>
        <v>1.0400240746313576</v>
      </c>
      <c r="I18" s="12"/>
      <c r="J18" s="12"/>
      <c r="K18" s="5"/>
      <c r="L18" s="4"/>
      <c r="M18" s="4"/>
    </row>
    <row r="19" spans="1:13" x14ac:dyDescent="0.25">
      <c r="A19" s="3">
        <v>2028</v>
      </c>
      <c r="B19" s="24">
        <f t="shared" si="0"/>
        <v>570480.03700000001</v>
      </c>
      <c r="C19" s="20">
        <f t="shared" si="1"/>
        <v>1.0400075419720276</v>
      </c>
      <c r="D19" s="16">
        <v>325335.13699999999</v>
      </c>
      <c r="E19" s="21">
        <f t="shared" si="2"/>
        <v>1.0399565427329795</v>
      </c>
      <c r="F19" s="17">
        <v>245144.90000000002</v>
      </c>
      <c r="G19" s="21">
        <f t="shared" si="3"/>
        <v>1.0400752314814816</v>
      </c>
      <c r="I19" s="12"/>
      <c r="J19" s="12"/>
      <c r="K19" s="5"/>
      <c r="L19" s="4"/>
      <c r="M19" s="4"/>
    </row>
    <row r="20" spans="1:13" x14ac:dyDescent="0.25">
      <c r="A20" s="3">
        <v>2029</v>
      </c>
      <c r="B20" s="24">
        <f t="shared" si="0"/>
        <v>593329.34800000023</v>
      </c>
      <c r="C20" s="20">
        <f t="shared" si="1"/>
        <v>1.0400527792701715</v>
      </c>
      <c r="D20" s="16">
        <v>338363.64800000004</v>
      </c>
      <c r="E20" s="21">
        <f t="shared" si="2"/>
        <v>1.0400464306442254</v>
      </c>
      <c r="F20" s="17">
        <v>254965.70000000013</v>
      </c>
      <c r="G20" s="21">
        <f t="shared" si="3"/>
        <v>1.040061204618167</v>
      </c>
      <c r="I20" s="12"/>
      <c r="J20" s="12"/>
      <c r="K20" s="5"/>
      <c r="L20" s="4"/>
      <c r="M20" s="4"/>
    </row>
    <row r="21" spans="1:13" x14ac:dyDescent="0.25">
      <c r="A21" s="3">
        <v>2030</v>
      </c>
      <c r="B21" s="24">
        <f t="shared" si="0"/>
        <v>617116.55220000015</v>
      </c>
      <c r="C21" s="20">
        <f t="shared" si="1"/>
        <v>1.0400910628813189</v>
      </c>
      <c r="D21" s="16">
        <v>351920.85220000002</v>
      </c>
      <c r="E21" s="21">
        <f t="shared" si="2"/>
        <v>1.0400669642857143</v>
      </c>
      <c r="F21" s="17">
        <v>265195.70000000013</v>
      </c>
      <c r="G21" s="21">
        <f t="shared" si="3"/>
        <v>1.0401230440016049</v>
      </c>
      <c r="I21" s="12"/>
      <c r="J21" s="12"/>
      <c r="K21" s="5"/>
      <c r="L21" s="4"/>
      <c r="M21" s="4"/>
    </row>
    <row r="22" spans="1:13" x14ac:dyDescent="0.25">
      <c r="A22" s="3">
        <v>2031</v>
      </c>
      <c r="B22" s="24">
        <f t="shared" si="0"/>
        <v>634660.64100957743</v>
      </c>
      <c r="C22" s="20">
        <f t="shared" si="1"/>
        <v>1.0284291334384619</v>
      </c>
      <c r="D22" s="16">
        <v>358825.74100957741</v>
      </c>
      <c r="E22" s="21">
        <f t="shared" si="2"/>
        <v>1.0196205731101529</v>
      </c>
      <c r="F22" s="17">
        <v>275834.90000000002</v>
      </c>
      <c r="G22" s="21">
        <f t="shared" si="3"/>
        <v>1.0401182975440397</v>
      </c>
      <c r="I22" s="12"/>
      <c r="J22" s="12"/>
      <c r="K22" s="5"/>
      <c r="L22" s="4"/>
      <c r="M22" s="4"/>
    </row>
    <row r="23" spans="1:13" x14ac:dyDescent="0.25">
      <c r="A23" s="3">
        <v>2032</v>
      </c>
      <c r="B23" s="24">
        <f t="shared" si="0"/>
        <v>640088.42760000029</v>
      </c>
      <c r="C23" s="20">
        <f t="shared" si="1"/>
        <v>1.0085522659508059</v>
      </c>
      <c r="D23" s="16">
        <v>358831.62760000007</v>
      </c>
      <c r="E23" s="21">
        <f t="shared" si="2"/>
        <v>1.0000164051508849</v>
      </c>
      <c r="F23" s="17">
        <v>281256.80000000022</v>
      </c>
      <c r="G23" s="21">
        <f t="shared" si="3"/>
        <v>1.0196563234021518</v>
      </c>
      <c r="I23" s="12"/>
      <c r="J23" s="12"/>
      <c r="K23" s="5"/>
      <c r="L23" s="4"/>
      <c r="M23" s="4"/>
    </row>
    <row r="24" spans="1:13" x14ac:dyDescent="0.25">
      <c r="A24" s="3">
        <v>2033</v>
      </c>
      <c r="B24" s="24">
        <f t="shared" si="0"/>
        <v>640088.42760000005</v>
      </c>
      <c r="C24" s="20">
        <f>B24/B23</f>
        <v>0.99999999999999967</v>
      </c>
      <c r="D24" s="16">
        <v>358831.62759999989</v>
      </c>
      <c r="E24" s="21">
        <f t="shared" si="2"/>
        <v>0.99999999999999956</v>
      </c>
      <c r="F24" s="17">
        <v>281256.80000000022</v>
      </c>
      <c r="G24" s="21">
        <f t="shared" si="3"/>
        <v>1</v>
      </c>
      <c r="I24" s="12"/>
      <c r="J24" s="12"/>
      <c r="K24" s="5"/>
      <c r="L24" s="4"/>
      <c r="M24" s="4"/>
    </row>
    <row r="25" spans="1:13" ht="13.5" customHeight="1" x14ac:dyDescent="0.25">
      <c r="A25" s="3">
        <v>2034</v>
      </c>
      <c r="B25" s="24">
        <f t="shared" si="0"/>
        <v>640088.42760000005</v>
      </c>
      <c r="C25" s="20">
        <f>B25/B24</f>
        <v>1</v>
      </c>
      <c r="D25" s="16">
        <f>7552.76*47.51</f>
        <v>358831.62760000001</v>
      </c>
      <c r="E25" s="21">
        <f t="shared" si="2"/>
        <v>1.0000000000000002</v>
      </c>
      <c r="F25" s="17">
        <f>6820*41.24</f>
        <v>281256.8</v>
      </c>
      <c r="G25" s="21">
        <f t="shared" si="3"/>
        <v>0.99999999999999922</v>
      </c>
      <c r="H25" s="4"/>
      <c r="I25" s="4"/>
      <c r="J25" s="4"/>
      <c r="K25" s="4"/>
      <c r="L25" s="4"/>
      <c r="M25" s="4"/>
    </row>
    <row r="26" spans="1:13" ht="19.5" customHeight="1" x14ac:dyDescent="0.25">
      <c r="A26" s="38"/>
      <c r="B26" s="38"/>
      <c r="C26" s="38"/>
      <c r="D26" s="38"/>
      <c r="E26" s="38"/>
      <c r="F26" s="38"/>
      <c r="G26" s="38"/>
    </row>
    <row r="27" spans="1:13" x14ac:dyDescent="0.25">
      <c r="A27" s="22"/>
      <c r="B27" s="22"/>
      <c r="C27" s="23"/>
    </row>
    <row r="28" spans="1:13" s="2" customFormat="1" ht="27.75" customHeight="1" x14ac:dyDescent="0.25">
      <c r="A28" s="9"/>
      <c r="B28" s="11"/>
      <c r="C28" s="11"/>
      <c r="D28" s="6"/>
      <c r="E28" s="6"/>
    </row>
    <row r="29" spans="1:13" ht="15.75" x14ac:dyDescent="0.25">
      <c r="A29" s="6"/>
      <c r="B29" s="7"/>
      <c r="C29" s="7"/>
      <c r="D29" s="6"/>
      <c r="E29" s="6"/>
    </row>
    <row r="30" spans="1:13" ht="35.25" customHeight="1" x14ac:dyDescent="0.25">
      <c r="A30" s="6"/>
      <c r="B30" s="42"/>
      <c r="C30" s="42"/>
      <c r="D30" s="6"/>
      <c r="E30" s="6"/>
    </row>
    <row r="31" spans="1:13" ht="15.75" x14ac:dyDescent="0.25">
      <c r="A31" s="10"/>
      <c r="B31" s="11"/>
      <c r="C31" s="11"/>
      <c r="D31" s="6"/>
      <c r="E31" s="6"/>
    </row>
    <row r="32" spans="1:13" ht="15.75" x14ac:dyDescent="0.25">
      <c r="A32" s="6"/>
      <c r="B32" s="11"/>
      <c r="C32" s="11"/>
      <c r="D32" s="6"/>
      <c r="E32" s="6"/>
    </row>
    <row r="33" spans="1:7" ht="32.25" customHeight="1" x14ac:dyDescent="0.25">
      <c r="A33" s="9"/>
      <c r="B33" s="11"/>
      <c r="C33" s="11"/>
      <c r="D33" s="6"/>
      <c r="E33" s="6"/>
    </row>
    <row r="34" spans="1:7" ht="15.75" x14ac:dyDescent="0.25">
      <c r="A34" s="6"/>
      <c r="B34" s="7"/>
      <c r="C34" s="7"/>
      <c r="D34" s="6"/>
      <c r="E34" s="6"/>
    </row>
    <row r="35" spans="1:7" ht="15.75" x14ac:dyDescent="0.25">
      <c r="A35" s="9"/>
      <c r="B35" s="42"/>
      <c r="C35" s="42"/>
      <c r="D35" s="6"/>
      <c r="E35" s="6"/>
    </row>
    <row r="36" spans="1:7" ht="15.75" x14ac:dyDescent="0.25">
      <c r="A36" s="6"/>
      <c r="B36" s="11"/>
      <c r="C36" s="11"/>
      <c r="D36" s="6"/>
      <c r="E36" s="6"/>
    </row>
    <row r="37" spans="1:7" ht="15.75" x14ac:dyDescent="0.25">
      <c r="A37" s="8"/>
      <c r="B37" s="11"/>
      <c r="C37" s="11"/>
      <c r="D37" s="6"/>
      <c r="E37" s="6"/>
    </row>
    <row r="38" spans="1:7" ht="15.75" x14ac:dyDescent="0.25">
      <c r="A38" s="6"/>
      <c r="B38" s="11"/>
      <c r="C38" s="11"/>
      <c r="D38" s="6"/>
      <c r="E38" s="6"/>
    </row>
    <row r="39" spans="1:7" ht="15.75" x14ac:dyDescent="0.25">
      <c r="A39" s="8"/>
      <c r="B39" s="11"/>
      <c r="C39" s="11"/>
      <c r="D39" s="6"/>
      <c r="E39" s="6"/>
    </row>
    <row r="40" spans="1:7" ht="15.75" x14ac:dyDescent="0.25">
      <c r="A40" s="6"/>
      <c r="B40" s="7"/>
      <c r="C40" s="7"/>
      <c r="D40" s="6"/>
      <c r="E40" s="6"/>
    </row>
    <row r="41" spans="1:7" x14ac:dyDescent="0.25">
      <c r="A41"/>
      <c r="B41" s="43"/>
      <c r="C41" s="43"/>
      <c r="D41"/>
      <c r="E41"/>
      <c r="F41"/>
      <c r="G41"/>
    </row>
    <row r="42" spans="1:7" x14ac:dyDescent="0.25">
      <c r="B42" s="18"/>
      <c r="C42" s="18"/>
    </row>
    <row r="43" spans="1:7" x14ac:dyDescent="0.25">
      <c r="B43" s="18"/>
      <c r="C43" s="18"/>
    </row>
    <row r="44" spans="1:7" ht="15.75" x14ac:dyDescent="0.25">
      <c r="A44" s="8"/>
      <c r="B44" s="11"/>
      <c r="C44" s="11"/>
    </row>
    <row r="45" spans="1:7" ht="15.75" x14ac:dyDescent="0.25">
      <c r="A45" s="6"/>
      <c r="B45" s="11"/>
      <c r="C45" s="11"/>
    </row>
    <row r="46" spans="1:7" x14ac:dyDescent="0.25">
      <c r="A46"/>
      <c r="B46" s="43"/>
      <c r="C46" s="43"/>
    </row>
    <row r="47" spans="1:7" x14ac:dyDescent="0.25">
      <c r="B47" s="18"/>
      <c r="C47" s="18"/>
    </row>
  </sheetData>
  <mergeCells count="13">
    <mergeCell ref="B30:C30"/>
    <mergeCell ref="B35:C35"/>
    <mergeCell ref="B41:C41"/>
    <mergeCell ref="B46:C46"/>
    <mergeCell ref="A7:A8"/>
    <mergeCell ref="B8:C8"/>
    <mergeCell ref="D8:E8"/>
    <mergeCell ref="F8:G8"/>
    <mergeCell ref="B7:G7"/>
    <mergeCell ref="A26:G26"/>
    <mergeCell ref="A5:G5"/>
    <mergeCell ref="D9:E9"/>
    <mergeCell ref="F9:G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Александр Васильевич</dc:creator>
  <cp:lastModifiedBy>Ксения Малюкова</cp:lastModifiedBy>
  <cp:lastPrinted>2018-08-21T07:21:25Z</cp:lastPrinted>
  <dcterms:created xsi:type="dcterms:W3CDTF">2016-12-19T09:47:34Z</dcterms:created>
  <dcterms:modified xsi:type="dcterms:W3CDTF">2019-05-08T05:11:34Z</dcterms:modified>
</cp:coreProperties>
</file>