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320" windowHeight="12435" activeTab="1"/>
  </bookViews>
  <sheets>
    <sheet name="2016 г." sheetId="1" r:id="rId1"/>
    <sheet name="2017 г." sheetId="2" r:id="rId2"/>
    <sheet name="2018 г.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1" i="2" l="1"/>
  <c r="R11" i="2"/>
  <c r="U11" i="2"/>
  <c r="T11" i="2"/>
  <c r="O11" i="2"/>
  <c r="L30" i="2"/>
  <c r="K30" i="2" s="1"/>
  <c r="L29" i="2"/>
  <c r="K29" i="2" s="1"/>
  <c r="L28" i="2"/>
  <c r="K28" i="2" s="1"/>
  <c r="L27" i="2"/>
  <c r="K27" i="2" s="1"/>
  <c r="L26" i="2"/>
  <c r="K26" i="2" s="1"/>
  <c r="L25" i="2"/>
  <c r="K25" i="2" s="1"/>
  <c r="L24" i="2"/>
  <c r="K24" i="2" s="1"/>
  <c r="L23" i="2"/>
  <c r="K23" i="2" s="1"/>
  <c r="L22" i="2"/>
  <c r="K22" i="2" s="1"/>
  <c r="L21" i="2"/>
  <c r="K21" i="2" s="1"/>
  <c r="L20" i="2"/>
  <c r="K20" i="2" s="1"/>
  <c r="L19" i="2"/>
  <c r="K19" i="2" s="1"/>
  <c r="L18" i="2"/>
  <c r="K18" i="2" s="1"/>
  <c r="L17" i="2"/>
  <c r="K17" i="2" s="1"/>
  <c r="L16" i="2"/>
  <c r="K16" i="2" s="1"/>
  <c r="L15" i="2"/>
  <c r="K15" i="2" s="1"/>
  <c r="L14" i="2"/>
  <c r="K14" i="2" s="1"/>
  <c r="L13" i="2"/>
  <c r="K13" i="2" s="1"/>
  <c r="L12" i="2"/>
  <c r="K12" i="2" s="1"/>
  <c r="K11" i="2" l="1"/>
  <c r="L11" i="2"/>
  <c r="J37" i="3"/>
  <c r="I37" i="3"/>
  <c r="J36" i="3"/>
  <c r="I36" i="3" s="1"/>
  <c r="J35" i="3"/>
  <c r="I35" i="3"/>
  <c r="J34" i="3"/>
  <c r="I34" i="3"/>
  <c r="J33" i="3"/>
  <c r="I33" i="3"/>
  <c r="J32" i="3"/>
  <c r="I32" i="3"/>
  <c r="J31" i="3"/>
  <c r="I31" i="3"/>
  <c r="J30" i="3"/>
  <c r="I30" i="3"/>
  <c r="J29" i="3"/>
  <c r="I29" i="3"/>
  <c r="J28" i="3"/>
  <c r="I28" i="3"/>
  <c r="J27" i="3"/>
  <c r="I27" i="3"/>
  <c r="J26" i="3"/>
  <c r="I26" i="3"/>
  <c r="J25" i="3"/>
  <c r="I25" i="3"/>
  <c r="J24" i="3"/>
  <c r="I24" i="3"/>
  <c r="J23" i="3"/>
  <c r="I23" i="3"/>
  <c r="J22" i="3"/>
  <c r="I22" i="3"/>
  <c r="J21" i="3"/>
  <c r="I21" i="3"/>
  <c r="J20" i="3"/>
  <c r="I20" i="3"/>
  <c r="J19" i="3"/>
  <c r="I19" i="3"/>
  <c r="J18" i="3"/>
  <c r="I18" i="3"/>
  <c r="J17" i="3"/>
  <c r="I17" i="3"/>
  <c r="J16" i="3"/>
  <c r="I16" i="3"/>
  <c r="J15" i="3"/>
  <c r="J13" i="3" s="1"/>
  <c r="I15" i="3"/>
  <c r="J14" i="3"/>
  <c r="I14" i="3"/>
  <c r="X13" i="3"/>
  <c r="W13" i="3"/>
  <c r="V13" i="3"/>
  <c r="U13" i="3"/>
  <c r="T13" i="3"/>
  <c r="S13" i="3"/>
  <c r="R13" i="3"/>
  <c r="Q13" i="3"/>
  <c r="P13" i="3"/>
  <c r="O13" i="3"/>
  <c r="N13" i="3"/>
  <c r="M13" i="3"/>
  <c r="L13" i="3"/>
  <c r="K13" i="3"/>
  <c r="AA11" i="2"/>
  <c r="Z11" i="2"/>
  <c r="W11" i="2"/>
  <c r="V11" i="2"/>
  <c r="Q11" i="2"/>
  <c r="P11" i="2"/>
  <c r="N11" i="2"/>
  <c r="M11" i="2"/>
  <c r="K65" i="1"/>
  <c r="J65" i="1"/>
  <c r="K64" i="1"/>
  <c r="J64" i="1"/>
  <c r="K63" i="1"/>
  <c r="J63" i="1"/>
  <c r="K62" i="1"/>
  <c r="J62" i="1"/>
  <c r="K61" i="1"/>
  <c r="J61" i="1"/>
  <c r="K60" i="1"/>
  <c r="J60" i="1"/>
  <c r="K59" i="1"/>
  <c r="J59" i="1"/>
  <c r="K58" i="1"/>
  <c r="J58" i="1"/>
  <c r="K57" i="1"/>
  <c r="J57" i="1"/>
  <c r="K56" i="1"/>
  <c r="J56" i="1"/>
  <c r="K55" i="1"/>
  <c r="J55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K13" i="1" s="1"/>
  <c r="J15" i="1"/>
  <c r="K14" i="1"/>
  <c r="J14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I13" i="3" l="1"/>
  <c r="J13" i="1"/>
</calcChain>
</file>

<file path=xl/sharedStrings.xml><?xml version="1.0" encoding="utf-8"?>
<sst xmlns="http://schemas.openxmlformats.org/spreadsheetml/2006/main" count="349" uniqueCount="143">
  <si>
    <t>№ п\п</t>
  </si>
  <si>
    <t>Городской округ/          муниципальный район</t>
  </si>
  <si>
    <t xml:space="preserve">Адрес многоквартирного дома </t>
  </si>
  <si>
    <t>Год постройки</t>
  </si>
  <si>
    <t>Общая площадь дома</t>
  </si>
  <si>
    <t>Общая площадь жилых помещений</t>
  </si>
  <si>
    <t>Количество этажей, наименьшее</t>
  </si>
  <si>
    <t>Количество подъездов</t>
  </si>
  <si>
    <t>Стоимость капитального ремонта ВСЕГО:</t>
  </si>
  <si>
    <t>Виды ремонта</t>
  </si>
  <si>
    <t>ремонт внутридомовых инженерных систем всего:</t>
  </si>
  <si>
    <t>ремонт внутридомовой инженерной системы электроснабжения</t>
  </si>
  <si>
    <t xml:space="preserve">ремонт внутридомовой инженерной системы водоснабжения </t>
  </si>
  <si>
    <t>ремонт внутридомовой инженерной системы теплоснабжения</t>
  </si>
  <si>
    <t>ремонт внутридомовой инженерной системы газоснабжения</t>
  </si>
  <si>
    <t>ремонт внутридомовой инженерной системы водоотведения</t>
  </si>
  <si>
    <t>ремонт крыши</t>
  </si>
  <si>
    <t>ремонт или замена лифтового оборудования</t>
  </si>
  <si>
    <t>ремонт подвальных помещений</t>
  </si>
  <si>
    <t>ремонт фасада (цоколь)</t>
  </si>
  <si>
    <t>ремонт фундамента (отмостка)</t>
  </si>
  <si>
    <t>руб.</t>
  </si>
  <si>
    <t>кв.м.</t>
  </si>
  <si>
    <t>ед.</t>
  </si>
  <si>
    <t>МО "Город Глазов"</t>
  </si>
  <si>
    <t>Х</t>
  </si>
  <si>
    <t>г. Глазов</t>
  </si>
  <si>
    <t>ул. Дзержинского, д. 4</t>
  </si>
  <si>
    <t>ул. Дзержинского, д. 18/13</t>
  </si>
  <si>
    <t>ул. Дзержинского, д. 20</t>
  </si>
  <si>
    <t>ул. Дзержинского, д. 22/12</t>
  </si>
  <si>
    <t>ул. Комсомольская, д. 14</t>
  </si>
  <si>
    <t>ул. Ленина, д. 6</t>
  </si>
  <si>
    <t>ул. Ленина, д. 8/33</t>
  </si>
  <si>
    <t>ул. Мира, д. 2</t>
  </si>
  <si>
    <t>ул. Мира, д. 3а</t>
  </si>
  <si>
    <t>ул. Мира, д. 5/1</t>
  </si>
  <si>
    <t>ул. Мира, д. 6</t>
  </si>
  <si>
    <t>ул. Мира, д. 8</t>
  </si>
  <si>
    <t>ул. Мира, д. 10</t>
  </si>
  <si>
    <t>ул. Мира, д. 12</t>
  </si>
  <si>
    <t>ул. Молодежная, д. 2/13</t>
  </si>
  <si>
    <t>ул. Наговицына, д. 4</t>
  </si>
  <si>
    <t>ул. Наговицына, д. 7/29</t>
  </si>
  <si>
    <t>ул. Наговицына, д. 18/48</t>
  </si>
  <si>
    <t>ул. Парковая, д. 32</t>
  </si>
  <si>
    <t>ул. Пряженникова, д. 51</t>
  </si>
  <si>
    <t>ул. Пряженникова, д. 53/22</t>
  </si>
  <si>
    <t>ул. Республиканская, д. 18</t>
  </si>
  <si>
    <t>ул. Советская, д. 14</t>
  </si>
  <si>
    <t>ул. Советская, д. 37/30</t>
  </si>
  <si>
    <t>ул. Советская, д. 52</t>
  </si>
  <si>
    <t>ул. Тани Барамзиной, д. 25</t>
  </si>
  <si>
    <t>ул. Тани Барамзиной, д. 43</t>
  </si>
  <si>
    <t>ул. Тани Барамзиной, д. 45</t>
  </si>
  <si>
    <t>ул. Тани Барамзиной, д. 47</t>
  </si>
  <si>
    <t>ул. Тани Барамзиной, д. 49</t>
  </si>
  <si>
    <t>ул. Школьная, д. 7/10</t>
  </si>
  <si>
    <t>ул. Школьная, д. 8/8</t>
  </si>
  <si>
    <t>ул. Школьная, д. 9</t>
  </si>
  <si>
    <t>ул. Школьная, д. 12</t>
  </si>
  <si>
    <t>ул. Школьная, д. 20/28</t>
  </si>
  <si>
    <t>ул. Школьная, д. 21</t>
  </si>
  <si>
    <t>ул. Школьная, д. 23а</t>
  </si>
  <si>
    <t>ул. Комсомольская, д. 16а</t>
  </si>
  <si>
    <t>ул. Кирова, д. 35/12</t>
  </si>
  <si>
    <t>ул. Комсомольская, д. 14а</t>
  </si>
  <si>
    <t>ул. Комсомольская, д. 22</t>
  </si>
  <si>
    <t>ул. Комсомольская, д. 24</t>
  </si>
  <si>
    <t>ул. Мира, д. 31а</t>
  </si>
  <si>
    <t>ул. Наговицына, д. 3</t>
  </si>
  <si>
    <t>ул. Наговицына, д. 6</t>
  </si>
  <si>
    <t>ул. Парковая, д. 35</t>
  </si>
  <si>
    <t>пер. Средний, д. 2</t>
  </si>
  <si>
    <t>ул. Советская, д. 31/45</t>
  </si>
  <si>
    <t>ул. К. Маркса, д. 27</t>
  </si>
  <si>
    <t>ул. К. Маркса, д. 12</t>
  </si>
  <si>
    <t>ул. Республиканская, д. 19</t>
  </si>
  <si>
    <t>ул. Интернациональная, д.9</t>
  </si>
  <si>
    <t>№ п/п</t>
  </si>
  <si>
    <t>Кол-во этажей, наименьшее</t>
  </si>
  <si>
    <t>Кол-во подъездов</t>
  </si>
  <si>
    <t>Количество проживающих</t>
  </si>
  <si>
    <t>Материал стен</t>
  </si>
  <si>
    <t>ремонт внутридомовой инженерной системы водоснабжения</t>
  </si>
  <si>
    <t>Ремонт или замена лифтового оборудования</t>
  </si>
  <si>
    <t>ремонт фасада</t>
  </si>
  <si>
    <t>ремонт фундамента</t>
  </si>
  <si>
    <t>кирпич</t>
  </si>
  <si>
    <t>город Глазов</t>
  </si>
  <si>
    <t>ул.Буденного,11</t>
  </si>
  <si>
    <t>ул.Буденного,13</t>
  </si>
  <si>
    <t>ул.Буденного,3</t>
  </si>
  <si>
    <t>ул.Буденного,7</t>
  </si>
  <si>
    <t>ул.Буденного,9</t>
  </si>
  <si>
    <t>ул.Дзержинского,12</t>
  </si>
  <si>
    <t>ул.Комсомольская,28/38</t>
  </si>
  <si>
    <t>ул.Короленко,25</t>
  </si>
  <si>
    <t>ул.Короленко,25а</t>
  </si>
  <si>
    <t>ул.Короленко,25б</t>
  </si>
  <si>
    <t>ул.Короленко,29</t>
  </si>
  <si>
    <t>ул.Короленко,29а</t>
  </si>
  <si>
    <t>ул.Короленко,29б</t>
  </si>
  <si>
    <t>ул.Луночарского,11</t>
  </si>
  <si>
    <t>ул.Первомайская,1</t>
  </si>
  <si>
    <t>ул.Пехтина,20</t>
  </si>
  <si>
    <t>ул.Пехтина,22</t>
  </si>
  <si>
    <t>ул.Пехтина,24</t>
  </si>
  <si>
    <t>ул.Пряженникова,33</t>
  </si>
  <si>
    <t>ул.Советская,34</t>
  </si>
  <si>
    <t>ул.Т.Барамзиной,51</t>
  </si>
  <si>
    <t>ул.Т.Барамзиной,7</t>
  </si>
  <si>
    <t>ул.Толстого,41</t>
  </si>
  <si>
    <t>Приложение №2 к Краткосрочному плану реализации</t>
  </si>
  <si>
    <t>Региональной программы капитального ремонта общего</t>
  </si>
  <si>
    <t>имущества в многоквартирных домах в Удмуртской</t>
  </si>
  <si>
    <t>Республике на 2016-2018 годы</t>
  </si>
  <si>
    <t>Реестр многоквартирных домов, расположенных на территории Удмуртской Республики, которые подлежат капитальному</t>
  </si>
  <si>
    <t>ремонту в 2016 году, по видам работ по капитальному ремонту</t>
  </si>
  <si>
    <t>ремонту в 2018 году, по видам работ по капитальному ремонту</t>
  </si>
  <si>
    <t>Приложение №6 к Краткосрочному плану реализации</t>
  </si>
  <si>
    <t>Реестр многоквартирных домов, расположенных на территории муниципального образования "Город Глазов", которые подлежат капитальному</t>
  </si>
  <si>
    <t>г.Глазов, ул.Буденного,11</t>
  </si>
  <si>
    <t>г.Глазов, ул.Буденного,13</t>
  </si>
  <si>
    <t>г.Глазов, ул.Буденного,7</t>
  </si>
  <si>
    <t>г.Глазов, ул.Дзержинского,12</t>
  </si>
  <si>
    <t>г.Глазов, ул.Комсомольская,28/38</t>
  </si>
  <si>
    <t>г.Глазов, ул.Короленко,25</t>
  </si>
  <si>
    <t>г.Глазов, ул.Короленко,25а</t>
  </si>
  <si>
    <t>г.Глазов, ул.Короленко,25б</t>
  </si>
  <si>
    <t>г.Глазов, ул.Короленко,29а</t>
  </si>
  <si>
    <t>г.Глазов, ул.Короленко,29б</t>
  </si>
  <si>
    <t>г.Глазов, ул.Луночарского,11</t>
  </si>
  <si>
    <t>г.Глазов, ул.Первомайская,1</t>
  </si>
  <si>
    <t>г.Глазов, ул.Пехтина,20</t>
  </si>
  <si>
    <t>г.Глазов, ул.Пехтина,22</t>
  </si>
  <si>
    <t>г.Глазов, ул.Пехтина,24</t>
  </si>
  <si>
    <t>г.Глазов, ул.Т.Барамзиной,51</t>
  </si>
  <si>
    <t>г.Глазов, ул.Т.Барамзиной,7</t>
  </si>
  <si>
    <t>г.Глазов, ул.Толстого,41</t>
  </si>
  <si>
    <t>г.Глазов, ул. Интернациональная, д.9</t>
  </si>
  <si>
    <t>Приложение   к Постановлению № _____ от _______________</t>
  </si>
  <si>
    <t>17/66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</si>
</sst>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.5"/>
      <name val="Times New Roman"/>
      <family val="1"/>
      <charset val="204"/>
    </font>
    <font>
      <sz val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>
      <alignment horizontal="left"/>
    </xf>
    <xf numFmtId="0" fontId="11" fillId="0" borderId="0"/>
  </cellStyleXfs>
  <cellXfs count="106">
    <xf numFmtId="0" fontId="0" fillId="0" borderId="0" xfId="0"/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4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164" fontId="2" fillId="0" borderId="2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1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/>
    <xf numFmtId="0" fontId="3" fillId="2" borderId="2" xfId="0" applyFont="1" applyFill="1" applyBorder="1" applyAlignment="1" applyProtection="1">
      <alignment vertical="center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4" fontId="3" fillId="2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Alignment="1" applyProtection="1">
      <alignment horizontal="center"/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2" xfId="0" applyNumberFormat="1" applyFont="1" applyFill="1" applyBorder="1" applyAlignment="1" applyProtection="1">
      <alignment vertical="center"/>
      <protection locked="0"/>
    </xf>
    <xf numFmtId="0" fontId="2" fillId="0" borderId="2" xfId="0" applyNumberFormat="1" applyFont="1" applyFill="1" applyBorder="1" applyAlignment="1" applyProtection="1">
      <protection locked="0"/>
    </xf>
    <xf numFmtId="4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Alignment="1" applyProtection="1">
      <protection locked="0"/>
    </xf>
    <xf numFmtId="4" fontId="3" fillId="0" borderId="2" xfId="0" applyNumberFormat="1" applyFont="1" applyFill="1" applyBorder="1" applyAlignment="1" applyProtection="1">
      <protection locked="0"/>
    </xf>
    <xf numFmtId="164" fontId="2" fillId="0" borderId="2" xfId="0" applyNumberFormat="1" applyFont="1" applyFill="1" applyBorder="1"/>
    <xf numFmtId="0" fontId="2" fillId="0" borderId="2" xfId="0" applyFont="1" applyFill="1" applyBorder="1"/>
    <xf numFmtId="4" fontId="2" fillId="0" borderId="2" xfId="0" applyNumberFormat="1" applyFont="1" applyFill="1" applyBorder="1"/>
    <xf numFmtId="164" fontId="2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right"/>
    </xf>
    <xf numFmtId="0" fontId="2" fillId="0" borderId="2" xfId="0" applyNumberFormat="1" applyFont="1" applyFill="1" applyBorder="1" applyAlignment="1" applyProtection="1">
      <alignment horizontal="left" vertical="center"/>
      <protection locked="0"/>
    </xf>
    <xf numFmtId="0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4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center" vertical="center" wrapText="1"/>
    </xf>
    <xf numFmtId="2" fontId="4" fillId="0" borderId="4" xfId="0" applyNumberFormat="1" applyFont="1" applyFill="1" applyBorder="1" applyAlignment="1" applyProtection="1">
      <alignment horizontal="right" vertical="center"/>
      <protection locked="0"/>
    </xf>
    <xf numFmtId="2" fontId="2" fillId="0" borderId="2" xfId="0" applyNumberFormat="1" applyFont="1" applyFill="1" applyBorder="1" applyAlignment="1" applyProtection="1">
      <alignment horizontal="center" vertical="center" wrapText="1"/>
    </xf>
    <xf numFmtId="2" fontId="2" fillId="0" borderId="2" xfId="0" applyNumberFormat="1" applyFont="1" applyFill="1" applyBorder="1" applyAlignment="1" applyProtection="1">
      <alignment horizontal="right" vertical="center" wrapText="1"/>
    </xf>
    <xf numFmtId="0" fontId="4" fillId="0" borderId="2" xfId="0" applyNumberFormat="1" applyFont="1" applyFill="1" applyBorder="1" applyAlignment="1" applyProtection="1">
      <alignment horizontal="right" vertical="center"/>
      <protection locked="0"/>
    </xf>
    <xf numFmtId="2" fontId="4" fillId="0" borderId="2" xfId="0" applyNumberFormat="1" applyFont="1" applyFill="1" applyBorder="1" applyAlignment="1" applyProtection="1">
      <alignment horizontal="right" vertical="center"/>
      <protection locked="0"/>
    </xf>
    <xf numFmtId="4" fontId="4" fillId="0" borderId="4" xfId="0" applyNumberFormat="1" applyFont="1" applyFill="1" applyBorder="1" applyAlignment="1" applyProtection="1">
      <alignment horizontal="center"/>
      <protection locked="0"/>
    </xf>
    <xf numFmtId="4" fontId="4" fillId="0" borderId="4" xfId="0" applyNumberFormat="1" applyFont="1" applyFill="1" applyBorder="1" applyAlignment="1" applyProtection="1">
      <alignment horizontal="center" vertical="center"/>
      <protection locked="0"/>
    </xf>
    <xf numFmtId="4" fontId="4" fillId="0" borderId="2" xfId="0" applyNumberFormat="1" applyFont="1" applyFill="1" applyBorder="1" applyAlignment="1" applyProtection="1">
      <alignment horizontal="center"/>
      <protection locked="0"/>
    </xf>
    <xf numFmtId="2" fontId="2" fillId="0" borderId="4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/>
    <xf numFmtId="4" fontId="4" fillId="2" borderId="2" xfId="0" applyNumberFormat="1" applyFont="1" applyFill="1" applyBorder="1"/>
    <xf numFmtId="0" fontId="4" fillId="2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 applyProtection="1">
      <alignment vertical="center"/>
      <protection locked="0"/>
    </xf>
    <xf numFmtId="0" fontId="3" fillId="2" borderId="5" xfId="0" applyNumberFormat="1" applyFont="1" applyFill="1" applyBorder="1" applyAlignment="1" applyProtection="1">
      <alignment vertical="center"/>
      <protection locked="0"/>
    </xf>
    <xf numFmtId="0" fontId="4" fillId="0" borderId="2" xfId="0" applyFont="1" applyBorder="1"/>
    <xf numFmtId="0" fontId="2" fillId="3" borderId="2" xfId="0" applyFont="1" applyFill="1" applyBorder="1" applyAlignment="1" applyProtection="1">
      <alignment horizontal="left" vertical="center" wrapText="1"/>
      <protection locked="0"/>
    </xf>
    <xf numFmtId="0" fontId="2" fillId="3" borderId="2" xfId="1" applyFont="1" applyFill="1" applyBorder="1" applyAlignment="1">
      <alignment horizontal="left"/>
    </xf>
    <xf numFmtId="1" fontId="2" fillId="3" borderId="2" xfId="2" applyNumberFormat="1" applyFont="1" applyFill="1" applyBorder="1" applyAlignment="1">
      <alignment horizontal="right" vertical="center" wrapText="1"/>
    </xf>
    <xf numFmtId="4" fontId="2" fillId="3" borderId="2" xfId="2" applyNumberFormat="1" applyFont="1" applyFill="1" applyBorder="1" applyAlignment="1">
      <alignment horizontal="right" vertical="center" wrapText="1"/>
    </xf>
    <xf numFmtId="4" fontId="2" fillId="3" borderId="2" xfId="0" applyNumberFormat="1" applyFont="1" applyFill="1" applyBorder="1" applyAlignment="1">
      <alignment horizontal="right"/>
    </xf>
    <xf numFmtId="0" fontId="2" fillId="3" borderId="2" xfId="0" applyFont="1" applyFill="1" applyBorder="1" applyAlignment="1">
      <alignment horizontal="right"/>
    </xf>
    <xf numFmtId="4" fontId="2" fillId="0" borderId="2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/>
    </xf>
    <xf numFmtId="4" fontId="2" fillId="0" borderId="2" xfId="0" applyNumberFormat="1" applyFont="1" applyBorder="1" applyAlignment="1">
      <alignment horizontal="right" vertical="center"/>
    </xf>
    <xf numFmtId="4" fontId="2" fillId="3" borderId="2" xfId="0" applyNumberFormat="1" applyFont="1" applyFill="1" applyBorder="1" applyAlignment="1">
      <alignment horizontal="center"/>
    </xf>
    <xf numFmtId="4" fontId="2" fillId="3" borderId="2" xfId="1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 applyProtection="1">
      <alignment horizontal="right" vertical="center" wrapText="1"/>
    </xf>
    <xf numFmtId="4" fontId="2" fillId="3" borderId="2" xfId="0" applyNumberFormat="1" applyFont="1" applyFill="1" applyBorder="1" applyAlignment="1" applyProtection="1">
      <alignment horizontal="right" vertical="center" wrapText="1"/>
    </xf>
    <xf numFmtId="4" fontId="2" fillId="3" borderId="2" xfId="2" applyNumberFormat="1" applyFont="1" applyFill="1" applyBorder="1" applyAlignment="1">
      <alignment horizontal="right"/>
    </xf>
    <xf numFmtId="1" fontId="2" fillId="3" borderId="2" xfId="0" applyNumberFormat="1" applyFont="1" applyFill="1" applyBorder="1" applyAlignment="1">
      <alignment horizontal="right"/>
    </xf>
    <xf numFmtId="0" fontId="7" fillId="2" borderId="2" xfId="0" applyFont="1" applyFill="1" applyBorder="1"/>
    <xf numFmtId="0" fontId="8" fillId="2" borderId="2" xfId="0" applyFont="1" applyFill="1" applyBorder="1" applyAlignment="1">
      <alignment horizontal="right" vertical="center"/>
    </xf>
    <xf numFmtId="4" fontId="8" fillId="2" borderId="2" xfId="0" applyNumberFormat="1" applyFont="1" applyFill="1" applyBorder="1" applyAlignment="1">
      <alignment horizontal="right" vertical="center"/>
    </xf>
    <xf numFmtId="0" fontId="7" fillId="0" borderId="0" xfId="0" applyFont="1"/>
    <xf numFmtId="0" fontId="0" fillId="0" borderId="0" xfId="0" applyAlignment="1">
      <alignment horizontal="center"/>
    </xf>
    <xf numFmtId="0" fontId="0" fillId="0" borderId="0" xfId="0" applyAlignment="1"/>
    <xf numFmtId="4" fontId="8" fillId="2" borderId="2" xfId="0" applyNumberFormat="1" applyFont="1" applyFill="1" applyBorder="1"/>
    <xf numFmtId="3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2" fontId="8" fillId="2" borderId="2" xfId="0" applyNumberFormat="1" applyFont="1" applyFill="1" applyBorder="1"/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/>
    <xf numFmtId="4" fontId="2" fillId="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"/>
    </xf>
    <xf numFmtId="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14" fontId="0" fillId="0" borderId="0" xfId="0" applyNumberFormat="1" applyAlignment="1"/>
  </cellXfs>
  <cellStyles count="4">
    <cellStyle name="Excel Built-in Excel Built-in Normal" xfId="3"/>
    <cellStyle name="Обычный" xfId="0" builtinId="0"/>
    <cellStyle name="Обычный 2" xfId="1"/>
    <cellStyle name="Обычный_Лист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5"/>
  <sheetViews>
    <sheetView topLeftCell="L31" workbookViewId="0">
      <selection activeCell="J11" sqref="J11"/>
    </sheetView>
  </sheetViews>
  <sheetFormatPr defaultRowHeight="15" x14ac:dyDescent="0.25"/>
  <cols>
    <col min="3" max="3" width="14.28515625" customWidth="1"/>
    <col min="4" max="4" width="31.42578125" customWidth="1"/>
    <col min="5" max="5" width="11.5703125" customWidth="1"/>
    <col min="6" max="6" width="10.28515625" customWidth="1"/>
    <col min="7" max="7" width="10.85546875" customWidth="1"/>
    <col min="8" max="8" width="11.7109375" customWidth="1"/>
    <col min="9" max="9" width="11.42578125" customWidth="1"/>
    <col min="10" max="10" width="13.28515625" customWidth="1"/>
    <col min="11" max="11" width="13.5703125" customWidth="1"/>
    <col min="12" max="13" width="14.42578125" customWidth="1"/>
    <col min="14" max="14" width="13.85546875" customWidth="1"/>
    <col min="15" max="15" width="13" customWidth="1"/>
    <col min="16" max="16" width="13.140625" customWidth="1"/>
    <col min="18" max="18" width="13.140625" customWidth="1"/>
    <col min="20" max="20" width="12.7109375" customWidth="1"/>
    <col min="24" max="24" width="10.42578125" customWidth="1"/>
  </cols>
  <sheetData>
    <row r="1" spans="1:26" x14ac:dyDescent="0.25">
      <c r="U1" s="78" t="s">
        <v>113</v>
      </c>
      <c r="V1" s="78"/>
      <c r="W1" s="78"/>
      <c r="X1" s="78"/>
      <c r="Y1" s="78"/>
    </row>
    <row r="2" spans="1:26" x14ac:dyDescent="0.25">
      <c r="U2" s="78" t="s">
        <v>114</v>
      </c>
      <c r="V2" s="78"/>
      <c r="W2" s="78"/>
      <c r="X2" s="78"/>
      <c r="Y2" s="78"/>
    </row>
    <row r="3" spans="1:26" x14ac:dyDescent="0.25">
      <c r="U3" s="78" t="s">
        <v>115</v>
      </c>
      <c r="V3" s="78"/>
      <c r="W3" s="78"/>
      <c r="X3" s="78"/>
      <c r="Y3" s="78"/>
    </row>
    <row r="4" spans="1:26" x14ac:dyDescent="0.25">
      <c r="V4" s="84" t="s">
        <v>116</v>
      </c>
      <c r="W4" s="84"/>
      <c r="X4" s="84"/>
      <c r="Y4" s="84"/>
    </row>
    <row r="5" spans="1:26" x14ac:dyDescent="0.25">
      <c r="K5" s="77"/>
      <c r="L5" s="77"/>
      <c r="M5" s="77"/>
      <c r="N5" s="77"/>
    </row>
    <row r="6" spans="1:26" x14ac:dyDescent="0.25">
      <c r="D6" s="84" t="s">
        <v>117</v>
      </c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</row>
    <row r="7" spans="1:26" x14ac:dyDescent="0.25">
      <c r="D7" s="84" t="s">
        <v>118</v>
      </c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</row>
    <row r="9" spans="1:26" ht="15" customHeight="1" x14ac:dyDescent="0.25">
      <c r="A9" s="92" t="s">
        <v>0</v>
      </c>
      <c r="B9" s="1"/>
      <c r="C9" s="87" t="s">
        <v>1</v>
      </c>
      <c r="D9" s="87" t="s">
        <v>2</v>
      </c>
      <c r="E9" s="87" t="s">
        <v>3</v>
      </c>
      <c r="F9" s="90" t="s">
        <v>4</v>
      </c>
      <c r="G9" s="90" t="s">
        <v>5</v>
      </c>
      <c r="H9" s="87" t="s">
        <v>6</v>
      </c>
      <c r="I9" s="87" t="s">
        <v>7</v>
      </c>
      <c r="J9" s="90" t="s">
        <v>8</v>
      </c>
      <c r="K9" s="95" t="s">
        <v>9</v>
      </c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</row>
    <row r="10" spans="1:26" ht="76.5" x14ac:dyDescent="0.25">
      <c r="A10" s="93"/>
      <c r="B10" s="85" t="s">
        <v>79</v>
      </c>
      <c r="C10" s="88"/>
      <c r="D10" s="88"/>
      <c r="E10" s="94"/>
      <c r="F10" s="91"/>
      <c r="G10" s="91"/>
      <c r="H10" s="89"/>
      <c r="I10" s="89"/>
      <c r="J10" s="91"/>
      <c r="K10" s="4" t="s">
        <v>10</v>
      </c>
      <c r="L10" s="5" t="s">
        <v>11</v>
      </c>
      <c r="M10" s="5" t="s">
        <v>12</v>
      </c>
      <c r="N10" s="5" t="s">
        <v>13</v>
      </c>
      <c r="O10" s="5" t="s">
        <v>14</v>
      </c>
      <c r="P10" s="5" t="s">
        <v>15</v>
      </c>
      <c r="Q10" s="96" t="s">
        <v>16</v>
      </c>
      <c r="R10" s="97"/>
      <c r="S10" s="96" t="s">
        <v>17</v>
      </c>
      <c r="T10" s="97"/>
      <c r="U10" s="98" t="s">
        <v>18</v>
      </c>
      <c r="V10" s="98"/>
      <c r="W10" s="98" t="s">
        <v>19</v>
      </c>
      <c r="X10" s="98"/>
      <c r="Y10" s="98" t="s">
        <v>20</v>
      </c>
      <c r="Z10" s="98"/>
    </row>
    <row r="11" spans="1:26" x14ac:dyDescent="0.25">
      <c r="A11" s="6"/>
      <c r="B11" s="86"/>
      <c r="C11" s="89"/>
      <c r="D11" s="89"/>
      <c r="E11" s="46"/>
      <c r="F11" s="4"/>
      <c r="G11" s="4"/>
      <c r="H11" s="6"/>
      <c r="I11" s="6"/>
      <c r="J11" s="47" t="s">
        <v>21</v>
      </c>
      <c r="K11" s="4" t="s">
        <v>21</v>
      </c>
      <c r="L11" s="7" t="s">
        <v>21</v>
      </c>
      <c r="M11" s="7" t="s">
        <v>21</v>
      </c>
      <c r="N11" s="7" t="s">
        <v>21</v>
      </c>
      <c r="O11" s="7" t="s">
        <v>21</v>
      </c>
      <c r="P11" s="7" t="s">
        <v>21</v>
      </c>
      <c r="Q11" s="8" t="s">
        <v>22</v>
      </c>
      <c r="R11" s="7" t="s">
        <v>21</v>
      </c>
      <c r="S11" s="9" t="s">
        <v>23</v>
      </c>
      <c r="T11" s="7" t="s">
        <v>21</v>
      </c>
      <c r="U11" s="8" t="s">
        <v>22</v>
      </c>
      <c r="V11" s="7" t="s">
        <v>21</v>
      </c>
      <c r="W11" s="8" t="s">
        <v>22</v>
      </c>
      <c r="X11" s="7" t="s">
        <v>21</v>
      </c>
      <c r="Y11" s="8" t="s">
        <v>22</v>
      </c>
      <c r="Z11" s="7" t="s">
        <v>21</v>
      </c>
    </row>
    <row r="12" spans="1:26" x14ac:dyDescent="0.25">
      <c r="A12" s="10">
        <v>1</v>
      </c>
      <c r="B12" s="48">
        <v>1</v>
      </c>
      <c r="C12" s="10">
        <v>2</v>
      </c>
      <c r="D12" s="10">
        <v>3</v>
      </c>
      <c r="E12" s="10">
        <v>4</v>
      </c>
      <c r="F12" s="10">
        <v>5</v>
      </c>
      <c r="G12" s="10">
        <v>6</v>
      </c>
      <c r="H12" s="10">
        <v>7</v>
      </c>
      <c r="I12" s="10">
        <v>8</v>
      </c>
      <c r="J12" s="10">
        <v>9</v>
      </c>
      <c r="K12" s="10">
        <v>10</v>
      </c>
      <c r="L12" s="11">
        <v>11</v>
      </c>
      <c r="M12" s="11">
        <v>12</v>
      </c>
      <c r="N12" s="11">
        <v>13</v>
      </c>
      <c r="O12" s="11">
        <v>14</v>
      </c>
      <c r="P12" s="11">
        <v>15</v>
      </c>
      <c r="Q12" s="11">
        <v>16</v>
      </c>
      <c r="R12" s="11">
        <v>17</v>
      </c>
      <c r="S12" s="11">
        <v>18</v>
      </c>
      <c r="T12" s="11">
        <v>19</v>
      </c>
      <c r="U12" s="11">
        <v>20</v>
      </c>
      <c r="V12" s="11">
        <v>21</v>
      </c>
      <c r="W12" s="11">
        <v>22</v>
      </c>
      <c r="X12" s="11">
        <v>23</v>
      </c>
      <c r="Y12" s="11">
        <v>24</v>
      </c>
      <c r="Z12" s="11">
        <v>25</v>
      </c>
    </row>
    <row r="13" spans="1:26" x14ac:dyDescent="0.25">
      <c r="A13" s="12"/>
      <c r="B13" s="12"/>
      <c r="C13" s="13"/>
      <c r="D13" s="14" t="s">
        <v>24</v>
      </c>
      <c r="E13" s="15" t="s">
        <v>25</v>
      </c>
      <c r="F13" s="15" t="s">
        <v>25</v>
      </c>
      <c r="G13" s="15" t="s">
        <v>25</v>
      </c>
      <c r="H13" s="15" t="s">
        <v>25</v>
      </c>
      <c r="I13" s="15" t="s">
        <v>25</v>
      </c>
      <c r="J13" s="16">
        <f>SUM(J14:J65)</f>
        <v>97588796.439999968</v>
      </c>
      <c r="K13" s="16">
        <f t="shared" ref="K13:Z13" si="0">SUM(K14:K65)</f>
        <v>440795.26800000004</v>
      </c>
      <c r="L13" s="16">
        <f t="shared" si="0"/>
        <v>163894.08800000002</v>
      </c>
      <c r="M13" s="16">
        <f t="shared" si="0"/>
        <v>155430.42000000001</v>
      </c>
      <c r="N13" s="16">
        <f t="shared" si="0"/>
        <v>0</v>
      </c>
      <c r="O13" s="16">
        <f t="shared" si="0"/>
        <v>0</v>
      </c>
      <c r="P13" s="16">
        <f t="shared" si="0"/>
        <v>121470.76</v>
      </c>
      <c r="Q13" s="16">
        <f t="shared" si="0"/>
        <v>34679.9</v>
      </c>
      <c r="R13" s="16">
        <f t="shared" si="0"/>
        <v>83526888.171999976</v>
      </c>
      <c r="S13" s="16">
        <f t="shared" si="0"/>
        <v>6</v>
      </c>
      <c r="T13" s="16">
        <f t="shared" si="0"/>
        <v>13515598</v>
      </c>
      <c r="U13" s="16">
        <f t="shared" si="0"/>
        <v>0</v>
      </c>
      <c r="V13" s="16">
        <f t="shared" si="0"/>
        <v>0</v>
      </c>
      <c r="W13" s="16">
        <f t="shared" si="0"/>
        <v>210</v>
      </c>
      <c r="X13" s="16">
        <f t="shared" si="0"/>
        <v>105515</v>
      </c>
      <c r="Y13" s="16">
        <f t="shared" si="0"/>
        <v>0</v>
      </c>
      <c r="Z13" s="16">
        <f t="shared" si="0"/>
        <v>0</v>
      </c>
    </row>
    <row r="14" spans="1:26" x14ac:dyDescent="0.25">
      <c r="A14" s="17">
        <v>1</v>
      </c>
      <c r="B14" s="17">
        <v>1</v>
      </c>
      <c r="C14" s="18" t="s">
        <v>26</v>
      </c>
      <c r="D14" s="19" t="s">
        <v>27</v>
      </c>
      <c r="E14" s="20">
        <v>1950</v>
      </c>
      <c r="F14" s="21">
        <v>603</v>
      </c>
      <c r="G14" s="21">
        <v>603</v>
      </c>
      <c r="H14" s="22">
        <v>2</v>
      </c>
      <c r="I14" s="22">
        <v>2</v>
      </c>
      <c r="J14" s="23">
        <f t="shared" ref="J14:J65" si="1">K14+R14+T14+V14+X14+Z14</f>
        <v>1359030</v>
      </c>
      <c r="K14" s="21">
        <f t="shared" ref="K14:K65" si="2">L14+M14+N14+O14+P14</f>
        <v>0</v>
      </c>
      <c r="L14" s="24"/>
      <c r="M14" s="24"/>
      <c r="N14" s="25"/>
      <c r="O14" s="25"/>
      <c r="P14" s="25"/>
      <c r="Q14" s="26">
        <v>562</v>
      </c>
      <c r="R14" s="27">
        <v>1359030</v>
      </c>
      <c r="S14" s="28"/>
      <c r="T14" s="25"/>
      <c r="U14" s="26"/>
      <c r="V14" s="25"/>
      <c r="W14" s="29"/>
      <c r="X14" s="24"/>
      <c r="Y14" s="29"/>
      <c r="Z14" s="25"/>
    </row>
    <row r="15" spans="1:26" x14ac:dyDescent="0.25">
      <c r="A15" s="17">
        <v>2</v>
      </c>
      <c r="B15" s="17">
        <v>2</v>
      </c>
      <c r="C15" s="18" t="s">
        <v>26</v>
      </c>
      <c r="D15" s="19" t="s">
        <v>28</v>
      </c>
      <c r="E15" s="20">
        <v>1951</v>
      </c>
      <c r="F15" s="21">
        <v>1320.4</v>
      </c>
      <c r="G15" s="21">
        <v>1320.4</v>
      </c>
      <c r="H15" s="22">
        <v>4</v>
      </c>
      <c r="I15" s="22">
        <v>4</v>
      </c>
      <c r="J15" s="23">
        <f t="shared" si="1"/>
        <v>2109640</v>
      </c>
      <c r="K15" s="21">
        <f t="shared" si="2"/>
        <v>0</v>
      </c>
      <c r="L15" s="24"/>
      <c r="M15" s="24"/>
      <c r="N15" s="25"/>
      <c r="O15" s="25"/>
      <c r="P15" s="25"/>
      <c r="Q15" s="26">
        <v>872.4</v>
      </c>
      <c r="R15" s="27">
        <v>2109640</v>
      </c>
      <c r="S15" s="28"/>
      <c r="T15" s="25"/>
      <c r="U15" s="26"/>
      <c r="V15" s="25"/>
      <c r="W15" s="29"/>
      <c r="X15" s="24"/>
      <c r="Y15" s="29"/>
      <c r="Z15" s="25"/>
    </row>
    <row r="16" spans="1:26" x14ac:dyDescent="0.25">
      <c r="A16" s="17">
        <v>3</v>
      </c>
      <c r="B16" s="17">
        <v>3</v>
      </c>
      <c r="C16" s="18" t="s">
        <v>26</v>
      </c>
      <c r="D16" s="19" t="s">
        <v>29</v>
      </c>
      <c r="E16" s="20">
        <v>1951</v>
      </c>
      <c r="F16" s="21">
        <v>1932</v>
      </c>
      <c r="G16" s="21">
        <v>1052.2</v>
      </c>
      <c r="H16" s="22">
        <v>3</v>
      </c>
      <c r="I16" s="22">
        <v>3</v>
      </c>
      <c r="J16" s="23">
        <f t="shared" si="1"/>
        <v>1584648</v>
      </c>
      <c r="K16" s="21">
        <f t="shared" si="2"/>
        <v>0</v>
      </c>
      <c r="L16" s="24"/>
      <c r="M16" s="24"/>
      <c r="N16" s="25"/>
      <c r="O16" s="25"/>
      <c r="P16" s="25"/>
      <c r="Q16" s="26">
        <v>655.29999999999995</v>
      </c>
      <c r="R16" s="27">
        <v>1584648</v>
      </c>
      <c r="S16" s="28"/>
      <c r="T16" s="25"/>
      <c r="U16" s="26"/>
      <c r="V16" s="25"/>
      <c r="W16" s="29"/>
      <c r="X16" s="24"/>
      <c r="Y16" s="29"/>
      <c r="Z16" s="25"/>
    </row>
    <row r="17" spans="1:26" x14ac:dyDescent="0.25">
      <c r="A17" s="17">
        <v>4</v>
      </c>
      <c r="B17" s="17">
        <v>4</v>
      </c>
      <c r="C17" s="18" t="s">
        <v>26</v>
      </c>
      <c r="D17" s="19" t="s">
        <v>30</v>
      </c>
      <c r="E17" s="20">
        <v>1951</v>
      </c>
      <c r="F17" s="21">
        <v>1410.9</v>
      </c>
      <c r="G17" s="21">
        <v>1410.9</v>
      </c>
      <c r="H17" s="22">
        <v>4</v>
      </c>
      <c r="I17" s="22">
        <v>4</v>
      </c>
      <c r="J17" s="23">
        <f t="shared" si="1"/>
        <v>2109640</v>
      </c>
      <c r="K17" s="21">
        <f t="shared" si="2"/>
        <v>0</v>
      </c>
      <c r="L17" s="24"/>
      <c r="M17" s="24"/>
      <c r="N17" s="25"/>
      <c r="O17" s="25"/>
      <c r="P17" s="25"/>
      <c r="Q17" s="26">
        <v>872.4</v>
      </c>
      <c r="R17" s="27">
        <v>2109640</v>
      </c>
      <c r="S17" s="28"/>
      <c r="T17" s="25"/>
      <c r="U17" s="26"/>
      <c r="V17" s="25"/>
      <c r="W17" s="29"/>
      <c r="X17" s="24"/>
      <c r="Y17" s="29"/>
      <c r="Z17" s="25"/>
    </row>
    <row r="18" spans="1:26" x14ac:dyDescent="0.25">
      <c r="A18" s="17">
        <v>5</v>
      </c>
      <c r="B18" s="17">
        <v>5</v>
      </c>
      <c r="C18" s="18" t="s">
        <v>26</v>
      </c>
      <c r="D18" s="19" t="s">
        <v>31</v>
      </c>
      <c r="E18" s="20">
        <v>1951</v>
      </c>
      <c r="F18" s="21">
        <v>2615.1</v>
      </c>
      <c r="G18" s="21">
        <v>1422.7</v>
      </c>
      <c r="H18" s="22">
        <v>4</v>
      </c>
      <c r="I18" s="22">
        <v>3</v>
      </c>
      <c r="J18" s="23">
        <f t="shared" si="1"/>
        <v>2109640</v>
      </c>
      <c r="K18" s="21">
        <f t="shared" si="2"/>
        <v>0</v>
      </c>
      <c r="L18" s="24"/>
      <c r="M18" s="24"/>
      <c r="N18" s="25"/>
      <c r="O18" s="25"/>
      <c r="P18" s="25"/>
      <c r="Q18" s="26">
        <v>872.4</v>
      </c>
      <c r="R18" s="27">
        <v>2109640</v>
      </c>
      <c r="S18" s="28"/>
      <c r="T18" s="25"/>
      <c r="U18" s="26"/>
      <c r="V18" s="25"/>
      <c r="W18" s="29"/>
      <c r="X18" s="24"/>
      <c r="Y18" s="29"/>
      <c r="Z18" s="25"/>
    </row>
    <row r="19" spans="1:26" x14ac:dyDescent="0.25">
      <c r="A19" s="17">
        <v>6</v>
      </c>
      <c r="B19" s="17">
        <v>6</v>
      </c>
      <c r="C19" s="18" t="s">
        <v>26</v>
      </c>
      <c r="D19" s="19" t="s">
        <v>32</v>
      </c>
      <c r="E19" s="20">
        <v>1953</v>
      </c>
      <c r="F19" s="21">
        <v>1367.7</v>
      </c>
      <c r="G19" s="21">
        <v>1367.7</v>
      </c>
      <c r="H19" s="22">
        <v>3</v>
      </c>
      <c r="I19" s="22">
        <v>3</v>
      </c>
      <c r="J19" s="23">
        <f t="shared" si="1"/>
        <v>2109640</v>
      </c>
      <c r="K19" s="21">
        <f t="shared" si="2"/>
        <v>0</v>
      </c>
      <c r="L19" s="24"/>
      <c r="M19" s="24"/>
      <c r="N19" s="25"/>
      <c r="O19" s="25"/>
      <c r="P19" s="25"/>
      <c r="Q19" s="26">
        <v>872.4</v>
      </c>
      <c r="R19" s="27">
        <v>2109640</v>
      </c>
      <c r="S19" s="28"/>
      <c r="T19" s="25"/>
      <c r="U19" s="26"/>
      <c r="V19" s="25"/>
      <c r="W19" s="29"/>
      <c r="X19" s="24"/>
      <c r="Y19" s="29"/>
      <c r="Z19" s="25"/>
    </row>
    <row r="20" spans="1:26" x14ac:dyDescent="0.25">
      <c r="A20" s="17">
        <v>7</v>
      </c>
      <c r="B20" s="17">
        <v>7</v>
      </c>
      <c r="C20" s="18" t="s">
        <v>26</v>
      </c>
      <c r="D20" s="19" t="s">
        <v>33</v>
      </c>
      <c r="E20" s="20">
        <v>1953</v>
      </c>
      <c r="F20" s="21">
        <v>2306.5</v>
      </c>
      <c r="G20" s="21">
        <v>1278</v>
      </c>
      <c r="H20" s="22">
        <v>4</v>
      </c>
      <c r="I20" s="22">
        <v>3</v>
      </c>
      <c r="J20" s="23">
        <f t="shared" si="1"/>
        <v>2109640</v>
      </c>
      <c r="K20" s="21">
        <f t="shared" si="2"/>
        <v>0</v>
      </c>
      <c r="L20" s="24"/>
      <c r="M20" s="24"/>
      <c r="N20" s="25"/>
      <c r="O20" s="25"/>
      <c r="P20" s="25"/>
      <c r="Q20" s="26">
        <v>872.4</v>
      </c>
      <c r="R20" s="27">
        <v>2109640</v>
      </c>
      <c r="S20" s="28"/>
      <c r="T20" s="25"/>
      <c r="U20" s="26"/>
      <c r="V20" s="25"/>
      <c r="W20" s="29"/>
      <c r="X20" s="24"/>
      <c r="Y20" s="29"/>
      <c r="Z20" s="25"/>
    </row>
    <row r="21" spans="1:26" x14ac:dyDescent="0.25">
      <c r="A21" s="17">
        <v>8</v>
      </c>
      <c r="B21" s="17">
        <v>8</v>
      </c>
      <c r="C21" s="18" t="s">
        <v>26</v>
      </c>
      <c r="D21" s="19" t="s">
        <v>34</v>
      </c>
      <c r="E21" s="20">
        <v>1951</v>
      </c>
      <c r="F21" s="21">
        <v>985.9</v>
      </c>
      <c r="G21" s="21">
        <v>985.9</v>
      </c>
      <c r="H21" s="22">
        <v>2</v>
      </c>
      <c r="I21" s="22">
        <v>2</v>
      </c>
      <c r="J21" s="23">
        <f t="shared" si="1"/>
        <v>2202983</v>
      </c>
      <c r="K21" s="21">
        <f t="shared" si="2"/>
        <v>0</v>
      </c>
      <c r="L21" s="24"/>
      <c r="M21" s="24"/>
      <c r="N21" s="25"/>
      <c r="O21" s="25"/>
      <c r="P21" s="25"/>
      <c r="Q21" s="26">
        <v>911</v>
      </c>
      <c r="R21" s="27">
        <v>2202983</v>
      </c>
      <c r="S21" s="28"/>
      <c r="T21" s="25"/>
      <c r="U21" s="26"/>
      <c r="V21" s="25"/>
      <c r="W21" s="29"/>
      <c r="X21" s="24"/>
      <c r="Y21" s="29"/>
      <c r="Z21" s="25"/>
    </row>
    <row r="22" spans="1:26" x14ac:dyDescent="0.25">
      <c r="A22" s="17">
        <v>9</v>
      </c>
      <c r="B22" s="17">
        <v>9</v>
      </c>
      <c r="C22" s="18" t="s">
        <v>26</v>
      </c>
      <c r="D22" s="19" t="s">
        <v>35</v>
      </c>
      <c r="E22" s="20">
        <v>1949</v>
      </c>
      <c r="F22" s="21">
        <v>621.20000000000005</v>
      </c>
      <c r="G22" s="21">
        <v>621.20000000000005</v>
      </c>
      <c r="H22" s="22">
        <v>2</v>
      </c>
      <c r="I22" s="22">
        <v>2</v>
      </c>
      <c r="J22" s="23">
        <f t="shared" si="1"/>
        <v>1022900</v>
      </c>
      <c r="K22" s="21">
        <f t="shared" si="2"/>
        <v>0</v>
      </c>
      <c r="L22" s="24"/>
      <c r="M22" s="24"/>
      <c r="N22" s="25"/>
      <c r="O22" s="25"/>
      <c r="P22" s="25"/>
      <c r="Q22" s="26">
        <v>562</v>
      </c>
      <c r="R22" s="27">
        <v>1022900</v>
      </c>
      <c r="S22" s="28"/>
      <c r="T22" s="25"/>
      <c r="U22" s="26"/>
      <c r="V22" s="25"/>
      <c r="W22" s="29"/>
      <c r="X22" s="24"/>
      <c r="Y22" s="29"/>
      <c r="Z22" s="25"/>
    </row>
    <row r="23" spans="1:26" x14ac:dyDescent="0.25">
      <c r="A23" s="17">
        <v>10</v>
      </c>
      <c r="B23" s="17">
        <v>10</v>
      </c>
      <c r="C23" s="18" t="s">
        <v>26</v>
      </c>
      <c r="D23" s="19" t="s">
        <v>36</v>
      </c>
      <c r="E23" s="20">
        <v>1950</v>
      </c>
      <c r="F23" s="21">
        <v>560.9</v>
      </c>
      <c r="G23" s="21">
        <v>560.9</v>
      </c>
      <c r="H23" s="22">
        <v>2</v>
      </c>
      <c r="I23" s="22">
        <v>2</v>
      </c>
      <c r="J23" s="23">
        <f t="shared" si="1"/>
        <v>1325175</v>
      </c>
      <c r="K23" s="21">
        <f t="shared" si="2"/>
        <v>0</v>
      </c>
      <c r="L23" s="24"/>
      <c r="M23" s="24"/>
      <c r="N23" s="25"/>
      <c r="O23" s="24"/>
      <c r="P23" s="25"/>
      <c r="Q23" s="26">
        <v>548</v>
      </c>
      <c r="R23" s="27">
        <v>1325175</v>
      </c>
      <c r="S23" s="28"/>
      <c r="T23" s="25"/>
      <c r="U23" s="26"/>
      <c r="V23" s="25"/>
      <c r="W23" s="29"/>
      <c r="X23" s="24"/>
      <c r="Y23" s="29"/>
      <c r="Z23" s="25"/>
    </row>
    <row r="24" spans="1:26" x14ac:dyDescent="0.25">
      <c r="A24" s="17">
        <v>11</v>
      </c>
      <c r="B24" s="17">
        <v>11</v>
      </c>
      <c r="C24" s="18" t="s">
        <v>26</v>
      </c>
      <c r="D24" s="19" t="s">
        <v>37</v>
      </c>
      <c r="E24" s="20">
        <v>1949</v>
      </c>
      <c r="F24" s="21">
        <v>707.8</v>
      </c>
      <c r="G24" s="21">
        <v>707.8</v>
      </c>
      <c r="H24" s="22">
        <v>2</v>
      </c>
      <c r="I24" s="22">
        <v>2</v>
      </c>
      <c r="J24" s="23">
        <f t="shared" si="1"/>
        <v>1564577</v>
      </c>
      <c r="K24" s="21">
        <f t="shared" si="2"/>
        <v>0</v>
      </c>
      <c r="L24" s="24"/>
      <c r="M24" s="24"/>
      <c r="N24" s="25"/>
      <c r="O24" s="25"/>
      <c r="P24" s="25"/>
      <c r="Q24" s="26">
        <v>647</v>
      </c>
      <c r="R24" s="27">
        <v>1564577</v>
      </c>
      <c r="S24" s="28"/>
      <c r="T24" s="25"/>
      <c r="U24" s="26"/>
      <c r="V24" s="25"/>
      <c r="W24" s="29"/>
      <c r="X24" s="24"/>
      <c r="Y24" s="29"/>
      <c r="Z24" s="25"/>
    </row>
    <row r="25" spans="1:26" x14ac:dyDescent="0.25">
      <c r="A25" s="17">
        <v>12</v>
      </c>
      <c r="B25" s="17">
        <v>12</v>
      </c>
      <c r="C25" s="18" t="s">
        <v>26</v>
      </c>
      <c r="D25" s="19" t="s">
        <v>38</v>
      </c>
      <c r="E25" s="20">
        <v>1949</v>
      </c>
      <c r="F25" s="21">
        <v>699.4</v>
      </c>
      <c r="G25" s="21">
        <v>699.4</v>
      </c>
      <c r="H25" s="22">
        <v>2</v>
      </c>
      <c r="I25" s="22">
        <v>2</v>
      </c>
      <c r="J25" s="23">
        <f t="shared" si="1"/>
        <v>1564577</v>
      </c>
      <c r="K25" s="21">
        <f t="shared" si="2"/>
        <v>0</v>
      </c>
      <c r="L25" s="24"/>
      <c r="M25" s="24"/>
      <c r="N25" s="25"/>
      <c r="O25" s="24"/>
      <c r="P25" s="25"/>
      <c r="Q25" s="26">
        <v>647</v>
      </c>
      <c r="R25" s="27">
        <v>1564577</v>
      </c>
      <c r="S25" s="28"/>
      <c r="T25" s="25"/>
      <c r="U25" s="26"/>
      <c r="V25" s="25"/>
      <c r="W25" s="29"/>
      <c r="X25" s="24"/>
      <c r="Y25" s="29"/>
      <c r="Z25" s="25"/>
    </row>
    <row r="26" spans="1:26" x14ac:dyDescent="0.25">
      <c r="A26" s="17">
        <v>13</v>
      </c>
      <c r="B26" s="17">
        <v>13</v>
      </c>
      <c r="C26" s="18" t="s">
        <v>26</v>
      </c>
      <c r="D26" s="19" t="s">
        <v>39</v>
      </c>
      <c r="E26" s="20">
        <v>1951</v>
      </c>
      <c r="F26" s="21">
        <v>606.79999999999995</v>
      </c>
      <c r="G26" s="21">
        <v>606.79999999999995</v>
      </c>
      <c r="H26" s="22">
        <v>2</v>
      </c>
      <c r="I26" s="22">
        <v>2</v>
      </c>
      <c r="J26" s="23">
        <f t="shared" si="1"/>
        <v>1359030</v>
      </c>
      <c r="K26" s="21">
        <f t="shared" si="2"/>
        <v>0</v>
      </c>
      <c r="L26" s="24"/>
      <c r="M26" s="24"/>
      <c r="N26" s="25"/>
      <c r="O26" s="24"/>
      <c r="P26" s="25"/>
      <c r="Q26" s="26">
        <v>562</v>
      </c>
      <c r="R26" s="27">
        <v>1359030</v>
      </c>
      <c r="S26" s="28"/>
      <c r="T26" s="25"/>
      <c r="U26" s="26"/>
      <c r="V26" s="25"/>
      <c r="W26" s="29"/>
      <c r="X26" s="24"/>
      <c r="Y26" s="29"/>
      <c r="Z26" s="25"/>
    </row>
    <row r="27" spans="1:26" x14ac:dyDescent="0.25">
      <c r="A27" s="17">
        <v>14</v>
      </c>
      <c r="B27" s="17">
        <v>14</v>
      </c>
      <c r="C27" s="18" t="s">
        <v>26</v>
      </c>
      <c r="D27" s="19" t="s">
        <v>40</v>
      </c>
      <c r="E27" s="20">
        <v>1950</v>
      </c>
      <c r="F27" s="21">
        <v>596.6</v>
      </c>
      <c r="G27" s="21">
        <v>596.6</v>
      </c>
      <c r="H27" s="22">
        <v>2</v>
      </c>
      <c r="I27" s="22">
        <v>2</v>
      </c>
      <c r="J27" s="23">
        <f t="shared" si="1"/>
        <v>1359030</v>
      </c>
      <c r="K27" s="21">
        <f t="shared" si="2"/>
        <v>0</v>
      </c>
      <c r="L27" s="24"/>
      <c r="M27" s="24"/>
      <c r="N27" s="25"/>
      <c r="O27" s="25"/>
      <c r="P27" s="25"/>
      <c r="Q27" s="26">
        <v>562</v>
      </c>
      <c r="R27" s="27">
        <v>1359030</v>
      </c>
      <c r="S27" s="28"/>
      <c r="T27" s="25"/>
      <c r="U27" s="26"/>
      <c r="V27" s="25"/>
      <c r="W27" s="29"/>
      <c r="X27" s="24"/>
      <c r="Y27" s="29"/>
      <c r="Z27" s="25"/>
    </row>
    <row r="28" spans="1:26" x14ac:dyDescent="0.25">
      <c r="A28" s="17">
        <v>15</v>
      </c>
      <c r="B28" s="17">
        <v>15</v>
      </c>
      <c r="C28" s="18" t="s">
        <v>26</v>
      </c>
      <c r="D28" s="19" t="s">
        <v>41</v>
      </c>
      <c r="E28" s="20">
        <v>1950</v>
      </c>
      <c r="F28" s="21">
        <v>544.20000000000005</v>
      </c>
      <c r="G28" s="21">
        <v>544.20000000000005</v>
      </c>
      <c r="H28" s="22">
        <v>2</v>
      </c>
      <c r="I28" s="22">
        <v>2</v>
      </c>
      <c r="J28" s="23">
        <f t="shared" si="1"/>
        <v>1325175</v>
      </c>
      <c r="K28" s="21">
        <f t="shared" si="2"/>
        <v>0</v>
      </c>
      <c r="L28" s="24"/>
      <c r="M28" s="24"/>
      <c r="N28" s="25"/>
      <c r="O28" s="25"/>
      <c r="P28" s="25"/>
      <c r="Q28" s="26">
        <v>548</v>
      </c>
      <c r="R28" s="27">
        <v>1325175</v>
      </c>
      <c r="S28" s="28"/>
      <c r="T28" s="25"/>
      <c r="U28" s="26"/>
      <c r="V28" s="25"/>
      <c r="W28" s="29"/>
      <c r="X28" s="24"/>
      <c r="Y28" s="29"/>
      <c r="Z28" s="25"/>
    </row>
    <row r="29" spans="1:26" x14ac:dyDescent="0.25">
      <c r="A29" s="17">
        <v>16</v>
      </c>
      <c r="B29" s="17">
        <v>16</v>
      </c>
      <c r="C29" s="18" t="s">
        <v>26</v>
      </c>
      <c r="D29" s="19" t="s">
        <v>42</v>
      </c>
      <c r="E29" s="20">
        <v>1952</v>
      </c>
      <c r="F29" s="21">
        <v>933.9</v>
      </c>
      <c r="G29" s="21">
        <v>933.9</v>
      </c>
      <c r="H29" s="22">
        <v>2</v>
      </c>
      <c r="I29" s="22">
        <v>2</v>
      </c>
      <c r="J29" s="23">
        <f t="shared" si="1"/>
        <v>1813652</v>
      </c>
      <c r="K29" s="21">
        <f t="shared" si="2"/>
        <v>0</v>
      </c>
      <c r="L29" s="24"/>
      <c r="M29" s="24"/>
      <c r="N29" s="25"/>
      <c r="O29" s="25"/>
      <c r="P29" s="25"/>
      <c r="Q29" s="26">
        <v>750</v>
      </c>
      <c r="R29" s="27">
        <v>1813652</v>
      </c>
      <c r="S29" s="28"/>
      <c r="T29" s="25"/>
      <c r="U29" s="26"/>
      <c r="V29" s="25"/>
      <c r="W29" s="29"/>
      <c r="X29" s="24"/>
      <c r="Y29" s="29"/>
      <c r="Z29" s="25"/>
    </row>
    <row r="30" spans="1:26" x14ac:dyDescent="0.25">
      <c r="A30" s="17">
        <v>17</v>
      </c>
      <c r="B30" s="17">
        <v>17</v>
      </c>
      <c r="C30" s="18" t="s">
        <v>26</v>
      </c>
      <c r="D30" s="19" t="s">
        <v>43</v>
      </c>
      <c r="E30" s="20">
        <v>1953</v>
      </c>
      <c r="F30" s="21">
        <v>2830</v>
      </c>
      <c r="G30" s="21">
        <v>1516.4</v>
      </c>
      <c r="H30" s="22">
        <v>3</v>
      </c>
      <c r="I30" s="22">
        <v>3</v>
      </c>
      <c r="J30" s="23">
        <f t="shared" si="1"/>
        <v>2109640</v>
      </c>
      <c r="K30" s="21">
        <f t="shared" si="2"/>
        <v>0</v>
      </c>
      <c r="L30" s="24"/>
      <c r="M30" s="24"/>
      <c r="N30" s="25"/>
      <c r="O30" s="24"/>
      <c r="P30" s="25"/>
      <c r="Q30" s="26">
        <v>872.4</v>
      </c>
      <c r="R30" s="27">
        <v>2109640</v>
      </c>
      <c r="S30" s="28"/>
      <c r="T30" s="25"/>
      <c r="U30" s="26"/>
      <c r="V30" s="25"/>
      <c r="W30" s="29"/>
      <c r="X30" s="24"/>
      <c r="Y30" s="29"/>
      <c r="Z30" s="25"/>
    </row>
    <row r="31" spans="1:26" x14ac:dyDescent="0.25">
      <c r="A31" s="17">
        <v>18</v>
      </c>
      <c r="B31" s="17">
        <v>18</v>
      </c>
      <c r="C31" s="18" t="s">
        <v>26</v>
      </c>
      <c r="D31" s="19" t="s">
        <v>44</v>
      </c>
      <c r="E31" s="20">
        <v>1952</v>
      </c>
      <c r="F31" s="21">
        <v>1942.8</v>
      </c>
      <c r="G31" s="21">
        <v>1462.7</v>
      </c>
      <c r="H31" s="22">
        <v>3</v>
      </c>
      <c r="I31" s="22">
        <v>3</v>
      </c>
      <c r="J31" s="23">
        <f t="shared" si="1"/>
        <v>2285202</v>
      </c>
      <c r="K31" s="21">
        <f t="shared" si="2"/>
        <v>0</v>
      </c>
      <c r="L31" s="24"/>
      <c r="M31" s="24"/>
      <c r="N31" s="25"/>
      <c r="O31" s="25"/>
      <c r="P31" s="25"/>
      <c r="Q31" s="26">
        <v>945</v>
      </c>
      <c r="R31" s="27">
        <v>2285202</v>
      </c>
      <c r="S31" s="28"/>
      <c r="T31" s="25"/>
      <c r="U31" s="26"/>
      <c r="V31" s="25"/>
      <c r="W31" s="29"/>
      <c r="X31" s="24"/>
      <c r="Y31" s="29"/>
      <c r="Z31" s="24"/>
    </row>
    <row r="32" spans="1:26" x14ac:dyDescent="0.25">
      <c r="A32" s="17">
        <v>19</v>
      </c>
      <c r="B32" s="17">
        <v>19</v>
      </c>
      <c r="C32" s="18" t="s">
        <v>26</v>
      </c>
      <c r="D32" s="19" t="s">
        <v>45</v>
      </c>
      <c r="E32" s="20">
        <v>1948</v>
      </c>
      <c r="F32" s="21">
        <v>918.3</v>
      </c>
      <c r="G32" s="21">
        <v>564.79999999999995</v>
      </c>
      <c r="H32" s="22">
        <v>2</v>
      </c>
      <c r="I32" s="22">
        <v>2</v>
      </c>
      <c r="J32" s="23">
        <f t="shared" si="1"/>
        <v>1310666</v>
      </c>
      <c r="K32" s="21">
        <f t="shared" si="2"/>
        <v>0</v>
      </c>
      <c r="L32" s="24"/>
      <c r="M32" s="24"/>
      <c r="N32" s="25"/>
      <c r="O32" s="25"/>
      <c r="P32" s="25"/>
      <c r="Q32" s="26">
        <v>542</v>
      </c>
      <c r="R32" s="27">
        <v>1310666</v>
      </c>
      <c r="S32" s="28"/>
      <c r="T32" s="25"/>
      <c r="U32" s="26"/>
      <c r="V32" s="25"/>
      <c r="W32" s="29"/>
      <c r="X32" s="24"/>
      <c r="Y32" s="29"/>
      <c r="Z32" s="24"/>
    </row>
    <row r="33" spans="1:26" x14ac:dyDescent="0.25">
      <c r="A33" s="17">
        <v>20</v>
      </c>
      <c r="B33" s="17">
        <v>20</v>
      </c>
      <c r="C33" s="18" t="s">
        <v>26</v>
      </c>
      <c r="D33" s="19" t="s">
        <v>46</v>
      </c>
      <c r="E33" s="20">
        <v>1955</v>
      </c>
      <c r="F33" s="21">
        <v>1896.2</v>
      </c>
      <c r="G33" s="21">
        <v>1205.5999999999999</v>
      </c>
      <c r="H33" s="22">
        <v>3</v>
      </c>
      <c r="I33" s="22">
        <v>3</v>
      </c>
      <c r="J33" s="23">
        <f t="shared" si="1"/>
        <v>1671704</v>
      </c>
      <c r="K33" s="21">
        <f t="shared" si="2"/>
        <v>0</v>
      </c>
      <c r="L33" s="24"/>
      <c r="M33" s="24"/>
      <c r="N33" s="25"/>
      <c r="O33" s="25"/>
      <c r="P33" s="25"/>
      <c r="Q33" s="26">
        <v>691.3</v>
      </c>
      <c r="R33" s="27">
        <v>1671704</v>
      </c>
      <c r="S33" s="28"/>
      <c r="T33" s="25"/>
      <c r="U33" s="26"/>
      <c r="V33" s="25"/>
      <c r="W33" s="29"/>
      <c r="X33" s="24"/>
      <c r="Y33" s="29"/>
      <c r="Z33" s="25"/>
    </row>
    <row r="34" spans="1:26" x14ac:dyDescent="0.25">
      <c r="A34" s="17">
        <v>21</v>
      </c>
      <c r="B34" s="17">
        <v>21</v>
      </c>
      <c r="C34" s="18" t="s">
        <v>26</v>
      </c>
      <c r="D34" s="19" t="s">
        <v>47</v>
      </c>
      <c r="E34" s="20">
        <v>1955</v>
      </c>
      <c r="F34" s="21">
        <v>3520</v>
      </c>
      <c r="G34" s="21">
        <v>1899.3</v>
      </c>
      <c r="H34" s="22">
        <v>3</v>
      </c>
      <c r="I34" s="22">
        <v>3</v>
      </c>
      <c r="J34" s="23">
        <f t="shared" si="1"/>
        <v>2664860</v>
      </c>
      <c r="K34" s="21">
        <f t="shared" si="2"/>
        <v>0</v>
      </c>
      <c r="L34" s="24"/>
      <c r="M34" s="24"/>
      <c r="N34" s="25"/>
      <c r="O34" s="25"/>
      <c r="P34" s="25"/>
      <c r="Q34" s="26">
        <v>1102</v>
      </c>
      <c r="R34" s="27">
        <v>2664860</v>
      </c>
      <c r="S34" s="28"/>
      <c r="T34" s="25"/>
      <c r="U34" s="26"/>
      <c r="V34" s="25"/>
      <c r="W34" s="29"/>
      <c r="X34" s="24"/>
      <c r="Y34" s="29"/>
      <c r="Z34" s="25"/>
    </row>
    <row r="35" spans="1:26" x14ac:dyDescent="0.25">
      <c r="A35" s="17">
        <v>22</v>
      </c>
      <c r="B35" s="17">
        <v>22</v>
      </c>
      <c r="C35" s="18" t="s">
        <v>26</v>
      </c>
      <c r="D35" s="19" t="s">
        <v>48</v>
      </c>
      <c r="E35" s="20">
        <v>1971</v>
      </c>
      <c r="F35" s="21">
        <v>2772.4</v>
      </c>
      <c r="G35" s="21">
        <v>1894</v>
      </c>
      <c r="H35" s="22">
        <v>9</v>
      </c>
      <c r="I35" s="22">
        <v>9</v>
      </c>
      <c r="J35" s="23">
        <f t="shared" si="1"/>
        <v>1692350</v>
      </c>
      <c r="K35" s="21">
        <f t="shared" si="2"/>
        <v>0</v>
      </c>
      <c r="L35" s="24"/>
      <c r="M35" s="24"/>
      <c r="N35" s="25"/>
      <c r="O35" s="25"/>
      <c r="P35" s="25"/>
      <c r="Q35" s="26"/>
      <c r="R35" s="27"/>
      <c r="S35" s="28">
        <v>1</v>
      </c>
      <c r="T35" s="26">
        <v>1692350</v>
      </c>
      <c r="U35" s="26"/>
      <c r="V35" s="25"/>
      <c r="W35" s="29"/>
      <c r="X35" s="24"/>
      <c r="Y35" s="29"/>
      <c r="Z35" s="25"/>
    </row>
    <row r="36" spans="1:26" x14ac:dyDescent="0.25">
      <c r="A36" s="17">
        <v>23</v>
      </c>
      <c r="B36" s="17">
        <v>23</v>
      </c>
      <c r="C36" s="18" t="s">
        <v>26</v>
      </c>
      <c r="D36" s="19" t="s">
        <v>49</v>
      </c>
      <c r="E36" s="20">
        <v>1950</v>
      </c>
      <c r="F36" s="21">
        <v>848</v>
      </c>
      <c r="G36" s="21">
        <v>501.2</v>
      </c>
      <c r="H36" s="22">
        <v>2</v>
      </c>
      <c r="I36" s="22">
        <v>2</v>
      </c>
      <c r="J36" s="23">
        <f t="shared" si="1"/>
        <v>1143810</v>
      </c>
      <c r="K36" s="21">
        <f t="shared" si="2"/>
        <v>0</v>
      </c>
      <c r="L36" s="24"/>
      <c r="M36" s="24"/>
      <c r="N36" s="25"/>
      <c r="O36" s="25"/>
      <c r="P36" s="25"/>
      <c r="Q36" s="26">
        <v>473</v>
      </c>
      <c r="R36" s="27">
        <v>1143810</v>
      </c>
      <c r="S36" s="28"/>
      <c r="T36" s="25"/>
      <c r="U36" s="26"/>
      <c r="V36" s="25"/>
      <c r="W36" s="29"/>
      <c r="X36" s="24"/>
      <c r="Y36" s="29"/>
      <c r="Z36" s="25"/>
    </row>
    <row r="37" spans="1:26" x14ac:dyDescent="0.25">
      <c r="A37" s="17">
        <v>24</v>
      </c>
      <c r="B37" s="17">
        <v>24</v>
      </c>
      <c r="C37" s="18" t="s">
        <v>26</v>
      </c>
      <c r="D37" s="19" t="s">
        <v>50</v>
      </c>
      <c r="E37" s="20">
        <v>1954</v>
      </c>
      <c r="F37" s="21">
        <v>2341.9</v>
      </c>
      <c r="G37" s="21">
        <v>1356</v>
      </c>
      <c r="H37" s="22">
        <v>3</v>
      </c>
      <c r="I37" s="22">
        <v>3</v>
      </c>
      <c r="J37" s="23">
        <f t="shared" si="1"/>
        <v>2204918</v>
      </c>
      <c r="K37" s="21">
        <f t="shared" si="2"/>
        <v>0</v>
      </c>
      <c r="L37" s="24"/>
      <c r="M37" s="24"/>
      <c r="N37" s="25"/>
      <c r="O37" s="25"/>
      <c r="P37" s="25"/>
      <c r="Q37" s="26">
        <v>911.8</v>
      </c>
      <c r="R37" s="27">
        <v>2204918</v>
      </c>
      <c r="S37" s="28"/>
      <c r="T37" s="25"/>
      <c r="U37" s="26"/>
      <c r="V37" s="25"/>
      <c r="W37" s="29"/>
      <c r="X37" s="24"/>
      <c r="Y37" s="29"/>
      <c r="Z37" s="25"/>
    </row>
    <row r="38" spans="1:26" x14ac:dyDescent="0.25">
      <c r="A38" s="17">
        <v>25</v>
      </c>
      <c r="B38" s="17">
        <v>25</v>
      </c>
      <c r="C38" s="18" t="s">
        <v>26</v>
      </c>
      <c r="D38" s="19" t="s">
        <v>51</v>
      </c>
      <c r="E38" s="20">
        <v>1951</v>
      </c>
      <c r="F38" s="21">
        <v>1691.9</v>
      </c>
      <c r="G38" s="21">
        <v>1245.8</v>
      </c>
      <c r="H38" s="22">
        <v>3</v>
      </c>
      <c r="I38" s="22">
        <v>2</v>
      </c>
      <c r="J38" s="23">
        <f t="shared" si="1"/>
        <v>1595772</v>
      </c>
      <c r="K38" s="21">
        <f t="shared" si="2"/>
        <v>0</v>
      </c>
      <c r="L38" s="24"/>
      <c r="M38" s="24"/>
      <c r="N38" s="25"/>
      <c r="O38" s="25"/>
      <c r="P38" s="25"/>
      <c r="Q38" s="26">
        <v>659.9</v>
      </c>
      <c r="R38" s="27">
        <v>1595772</v>
      </c>
      <c r="S38" s="28"/>
      <c r="T38" s="25"/>
      <c r="U38" s="26"/>
      <c r="V38" s="25"/>
      <c r="W38" s="29"/>
      <c r="X38" s="24"/>
      <c r="Y38" s="29"/>
      <c r="Z38" s="24"/>
    </row>
    <row r="39" spans="1:26" x14ac:dyDescent="0.25">
      <c r="A39" s="17">
        <v>26</v>
      </c>
      <c r="B39" s="17">
        <v>26</v>
      </c>
      <c r="C39" s="18" t="s">
        <v>26</v>
      </c>
      <c r="D39" s="19" t="s">
        <v>52</v>
      </c>
      <c r="E39" s="20">
        <v>1952</v>
      </c>
      <c r="F39" s="21">
        <v>569</v>
      </c>
      <c r="G39" s="21">
        <v>514.9</v>
      </c>
      <c r="H39" s="22">
        <v>2</v>
      </c>
      <c r="I39" s="22">
        <v>1</v>
      </c>
      <c r="J39" s="23">
        <f t="shared" si="1"/>
        <v>1020965</v>
      </c>
      <c r="K39" s="21">
        <f t="shared" si="2"/>
        <v>0</v>
      </c>
      <c r="L39" s="24"/>
      <c r="M39" s="24"/>
      <c r="N39" s="25"/>
      <c r="O39" s="25"/>
      <c r="P39" s="25"/>
      <c r="Q39" s="26">
        <v>422.2</v>
      </c>
      <c r="R39" s="27">
        <v>1020965</v>
      </c>
      <c r="S39" s="28"/>
      <c r="T39" s="25"/>
      <c r="U39" s="26"/>
      <c r="V39" s="25"/>
      <c r="W39" s="29"/>
      <c r="X39" s="24"/>
      <c r="Y39" s="29"/>
      <c r="Z39" s="24"/>
    </row>
    <row r="40" spans="1:26" x14ac:dyDescent="0.25">
      <c r="A40" s="17">
        <v>27</v>
      </c>
      <c r="B40" s="17">
        <v>27</v>
      </c>
      <c r="C40" s="18" t="s">
        <v>26</v>
      </c>
      <c r="D40" s="19" t="s">
        <v>53</v>
      </c>
      <c r="E40" s="20">
        <v>1949</v>
      </c>
      <c r="F40" s="21">
        <v>1013.4</v>
      </c>
      <c r="G40" s="21">
        <v>596</v>
      </c>
      <c r="H40" s="22">
        <v>2</v>
      </c>
      <c r="I40" s="22">
        <v>2</v>
      </c>
      <c r="J40" s="23">
        <f t="shared" si="1"/>
        <v>1359030</v>
      </c>
      <c r="K40" s="21">
        <f t="shared" si="2"/>
        <v>0</v>
      </c>
      <c r="L40" s="24"/>
      <c r="M40" s="24"/>
      <c r="N40" s="25"/>
      <c r="O40" s="25"/>
      <c r="P40" s="25"/>
      <c r="Q40" s="26">
        <v>562</v>
      </c>
      <c r="R40" s="27">
        <v>1359030</v>
      </c>
      <c r="S40" s="28"/>
      <c r="T40" s="25"/>
      <c r="U40" s="26"/>
      <c r="V40" s="25"/>
      <c r="W40" s="29"/>
      <c r="X40" s="24"/>
      <c r="Y40" s="29"/>
      <c r="Z40" s="25"/>
    </row>
    <row r="41" spans="1:26" x14ac:dyDescent="0.25">
      <c r="A41" s="17">
        <v>28</v>
      </c>
      <c r="B41" s="17">
        <v>28</v>
      </c>
      <c r="C41" s="18" t="s">
        <v>26</v>
      </c>
      <c r="D41" s="19" t="s">
        <v>54</v>
      </c>
      <c r="E41" s="20">
        <v>1949</v>
      </c>
      <c r="F41" s="21">
        <v>1027.9000000000001</v>
      </c>
      <c r="G41" s="21">
        <v>610.5</v>
      </c>
      <c r="H41" s="22">
        <v>2</v>
      </c>
      <c r="I41" s="22">
        <v>2</v>
      </c>
      <c r="J41" s="23">
        <f t="shared" si="1"/>
        <v>1359030</v>
      </c>
      <c r="K41" s="21">
        <f t="shared" si="2"/>
        <v>0</v>
      </c>
      <c r="L41" s="24"/>
      <c r="M41" s="24"/>
      <c r="N41" s="25"/>
      <c r="O41" s="25"/>
      <c r="P41" s="25"/>
      <c r="Q41" s="26">
        <v>562</v>
      </c>
      <c r="R41" s="27">
        <v>1359030</v>
      </c>
      <c r="S41" s="28"/>
      <c r="T41" s="25"/>
      <c r="U41" s="26"/>
      <c r="V41" s="25"/>
      <c r="W41" s="29"/>
      <c r="X41" s="24"/>
      <c r="Y41" s="29"/>
      <c r="Z41" s="25"/>
    </row>
    <row r="42" spans="1:26" x14ac:dyDescent="0.25">
      <c r="A42" s="17">
        <v>29</v>
      </c>
      <c r="B42" s="17">
        <v>29</v>
      </c>
      <c r="C42" s="18" t="s">
        <v>26</v>
      </c>
      <c r="D42" s="19" t="s">
        <v>55</v>
      </c>
      <c r="E42" s="20">
        <v>1949</v>
      </c>
      <c r="F42" s="21">
        <v>1023.5</v>
      </c>
      <c r="G42" s="21">
        <v>606.1</v>
      </c>
      <c r="H42" s="22">
        <v>2</v>
      </c>
      <c r="I42" s="22">
        <v>2</v>
      </c>
      <c r="J42" s="23">
        <f t="shared" si="1"/>
        <v>1359030</v>
      </c>
      <c r="K42" s="21">
        <f t="shared" si="2"/>
        <v>0</v>
      </c>
      <c r="L42" s="24"/>
      <c r="M42" s="24"/>
      <c r="N42" s="25"/>
      <c r="O42" s="24"/>
      <c r="P42" s="25"/>
      <c r="Q42" s="26">
        <v>562</v>
      </c>
      <c r="R42" s="27">
        <v>1359030</v>
      </c>
      <c r="S42" s="28"/>
      <c r="T42" s="25"/>
      <c r="U42" s="26"/>
      <c r="V42" s="25"/>
      <c r="W42" s="29"/>
      <c r="X42" s="24"/>
      <c r="Y42" s="29"/>
      <c r="Z42" s="24"/>
    </row>
    <row r="43" spans="1:26" x14ac:dyDescent="0.25">
      <c r="A43" s="17">
        <v>30</v>
      </c>
      <c r="B43" s="17">
        <v>30</v>
      </c>
      <c r="C43" s="18" t="s">
        <v>26</v>
      </c>
      <c r="D43" s="19" t="s">
        <v>56</v>
      </c>
      <c r="E43" s="20">
        <v>1949</v>
      </c>
      <c r="F43" s="21">
        <v>1029.5999999999999</v>
      </c>
      <c r="G43" s="21">
        <v>612.20000000000005</v>
      </c>
      <c r="H43" s="22">
        <v>2</v>
      </c>
      <c r="I43" s="22">
        <v>2</v>
      </c>
      <c r="J43" s="23">
        <f t="shared" si="1"/>
        <v>1359030</v>
      </c>
      <c r="K43" s="21">
        <f t="shared" si="2"/>
        <v>0</v>
      </c>
      <c r="L43" s="24"/>
      <c r="M43" s="24"/>
      <c r="N43" s="25"/>
      <c r="O43" s="24"/>
      <c r="P43" s="25"/>
      <c r="Q43" s="26">
        <v>562</v>
      </c>
      <c r="R43" s="27">
        <v>1359030</v>
      </c>
      <c r="S43" s="28"/>
      <c r="T43" s="25"/>
      <c r="U43" s="26"/>
      <c r="V43" s="25"/>
      <c r="W43" s="29"/>
      <c r="X43" s="24"/>
      <c r="Y43" s="29"/>
      <c r="Z43" s="25"/>
    </row>
    <row r="44" spans="1:26" x14ac:dyDescent="0.25">
      <c r="A44" s="17">
        <v>31</v>
      </c>
      <c r="B44" s="17">
        <v>31</v>
      </c>
      <c r="C44" s="18" t="s">
        <v>26</v>
      </c>
      <c r="D44" s="19" t="s">
        <v>57</v>
      </c>
      <c r="E44" s="20">
        <v>1950</v>
      </c>
      <c r="F44" s="21">
        <v>960.9</v>
      </c>
      <c r="G44" s="21">
        <v>562.9</v>
      </c>
      <c r="H44" s="22">
        <v>2</v>
      </c>
      <c r="I44" s="22">
        <v>2</v>
      </c>
      <c r="J44" s="23">
        <f t="shared" si="1"/>
        <v>1390467</v>
      </c>
      <c r="K44" s="21">
        <f t="shared" si="2"/>
        <v>0</v>
      </c>
      <c r="L44" s="24"/>
      <c r="M44" s="24"/>
      <c r="N44" s="25"/>
      <c r="O44" s="24"/>
      <c r="P44" s="25"/>
      <c r="Q44" s="26">
        <v>575</v>
      </c>
      <c r="R44" s="27">
        <v>1390467</v>
      </c>
      <c r="S44" s="28"/>
      <c r="T44" s="25"/>
      <c r="U44" s="26"/>
      <c r="V44" s="25"/>
      <c r="W44" s="29"/>
      <c r="X44" s="24"/>
      <c r="Y44" s="29"/>
      <c r="Z44" s="25"/>
    </row>
    <row r="45" spans="1:26" x14ac:dyDescent="0.25">
      <c r="A45" s="17">
        <v>32</v>
      </c>
      <c r="B45" s="17">
        <v>32</v>
      </c>
      <c r="C45" s="18" t="s">
        <v>26</v>
      </c>
      <c r="D45" s="19" t="s">
        <v>58</v>
      </c>
      <c r="E45" s="20">
        <v>1950</v>
      </c>
      <c r="F45" s="21">
        <v>949</v>
      </c>
      <c r="G45" s="21">
        <v>551.20000000000005</v>
      </c>
      <c r="H45" s="22">
        <v>2</v>
      </c>
      <c r="I45" s="22">
        <v>2</v>
      </c>
      <c r="J45" s="23">
        <f t="shared" si="1"/>
        <v>1389983</v>
      </c>
      <c r="K45" s="21">
        <f t="shared" si="2"/>
        <v>0</v>
      </c>
      <c r="L45" s="24"/>
      <c r="M45" s="24"/>
      <c r="N45" s="25"/>
      <c r="O45" s="24"/>
      <c r="P45" s="25"/>
      <c r="Q45" s="26">
        <v>574.79999999999995</v>
      </c>
      <c r="R45" s="27">
        <v>1389983</v>
      </c>
      <c r="S45" s="28"/>
      <c r="T45" s="25"/>
      <c r="U45" s="26"/>
      <c r="V45" s="25"/>
      <c r="W45" s="29"/>
      <c r="X45" s="24"/>
      <c r="Y45" s="29"/>
      <c r="Z45" s="25"/>
    </row>
    <row r="46" spans="1:26" x14ac:dyDescent="0.25">
      <c r="A46" s="17">
        <v>33</v>
      </c>
      <c r="B46" s="17">
        <v>33</v>
      </c>
      <c r="C46" s="18" t="s">
        <v>26</v>
      </c>
      <c r="D46" s="19" t="s">
        <v>59</v>
      </c>
      <c r="E46" s="20">
        <v>1950</v>
      </c>
      <c r="F46" s="21">
        <v>852.6</v>
      </c>
      <c r="G46" s="21">
        <v>507</v>
      </c>
      <c r="H46" s="22">
        <v>2</v>
      </c>
      <c r="I46" s="22">
        <v>2</v>
      </c>
      <c r="J46" s="23">
        <f t="shared" si="1"/>
        <v>1143810</v>
      </c>
      <c r="K46" s="21">
        <f t="shared" si="2"/>
        <v>0</v>
      </c>
      <c r="L46" s="24"/>
      <c r="M46" s="24"/>
      <c r="N46" s="25"/>
      <c r="O46" s="24"/>
      <c r="P46" s="25"/>
      <c r="Q46" s="26">
        <v>473</v>
      </c>
      <c r="R46" s="27">
        <v>1143810</v>
      </c>
      <c r="S46" s="28"/>
      <c r="T46" s="25"/>
      <c r="U46" s="26"/>
      <c r="V46" s="25"/>
      <c r="W46" s="29"/>
      <c r="X46" s="24"/>
      <c r="Y46" s="29"/>
      <c r="Z46" s="25"/>
    </row>
    <row r="47" spans="1:26" x14ac:dyDescent="0.25">
      <c r="A47" s="17">
        <v>34</v>
      </c>
      <c r="B47" s="17">
        <v>34</v>
      </c>
      <c r="C47" s="18" t="s">
        <v>26</v>
      </c>
      <c r="D47" s="19" t="s">
        <v>60</v>
      </c>
      <c r="E47" s="20">
        <v>1950</v>
      </c>
      <c r="F47" s="21">
        <v>951.4</v>
      </c>
      <c r="G47" s="21">
        <v>553.6</v>
      </c>
      <c r="H47" s="22">
        <v>2</v>
      </c>
      <c r="I47" s="22">
        <v>2</v>
      </c>
      <c r="J47" s="23">
        <f t="shared" si="1"/>
        <v>1389983</v>
      </c>
      <c r="K47" s="21">
        <f t="shared" si="2"/>
        <v>0</v>
      </c>
      <c r="L47" s="24"/>
      <c r="M47" s="24"/>
      <c r="N47" s="25"/>
      <c r="O47" s="24"/>
      <c r="P47" s="25"/>
      <c r="Q47" s="26">
        <v>574.79999999999995</v>
      </c>
      <c r="R47" s="27">
        <v>1389983</v>
      </c>
      <c r="S47" s="28"/>
      <c r="T47" s="25"/>
      <c r="U47" s="26"/>
      <c r="V47" s="25"/>
      <c r="W47" s="29"/>
      <c r="X47" s="24"/>
      <c r="Y47" s="29"/>
      <c r="Z47" s="25"/>
    </row>
    <row r="48" spans="1:26" x14ac:dyDescent="0.25">
      <c r="A48" s="17">
        <v>35</v>
      </c>
      <c r="B48" s="17">
        <v>35</v>
      </c>
      <c r="C48" s="18" t="s">
        <v>26</v>
      </c>
      <c r="D48" s="19" t="s">
        <v>61</v>
      </c>
      <c r="E48" s="20">
        <v>1950</v>
      </c>
      <c r="F48" s="21">
        <v>956.6</v>
      </c>
      <c r="G48" s="21">
        <v>558.79999999999995</v>
      </c>
      <c r="H48" s="22">
        <v>2</v>
      </c>
      <c r="I48" s="22">
        <v>2</v>
      </c>
      <c r="J48" s="23">
        <f t="shared" si="1"/>
        <v>1325175</v>
      </c>
      <c r="K48" s="21">
        <f t="shared" si="2"/>
        <v>0</v>
      </c>
      <c r="L48" s="24"/>
      <c r="M48" s="24"/>
      <c r="N48" s="25"/>
      <c r="O48" s="25"/>
      <c r="P48" s="25"/>
      <c r="Q48" s="26">
        <v>548</v>
      </c>
      <c r="R48" s="27">
        <v>1325175</v>
      </c>
      <c r="S48" s="28"/>
      <c r="T48" s="25"/>
      <c r="U48" s="26"/>
      <c r="V48" s="25"/>
      <c r="W48" s="29"/>
      <c r="X48" s="24"/>
      <c r="Y48" s="29"/>
      <c r="Z48" s="25"/>
    </row>
    <row r="49" spans="1:26" x14ac:dyDescent="0.25">
      <c r="A49" s="17">
        <v>36</v>
      </c>
      <c r="B49" s="17">
        <v>36</v>
      </c>
      <c r="C49" s="18" t="s">
        <v>26</v>
      </c>
      <c r="D49" s="19" t="s">
        <v>62</v>
      </c>
      <c r="E49" s="20">
        <v>1950</v>
      </c>
      <c r="F49" s="21">
        <v>957.2</v>
      </c>
      <c r="G49" s="21">
        <v>559.4</v>
      </c>
      <c r="H49" s="22">
        <v>2</v>
      </c>
      <c r="I49" s="22">
        <v>2</v>
      </c>
      <c r="J49" s="23">
        <f t="shared" si="1"/>
        <v>1389983</v>
      </c>
      <c r="K49" s="21">
        <f t="shared" si="2"/>
        <v>0</v>
      </c>
      <c r="L49" s="24"/>
      <c r="M49" s="24"/>
      <c r="N49" s="25"/>
      <c r="O49" s="24"/>
      <c r="P49" s="25"/>
      <c r="Q49" s="26">
        <v>574.79999999999995</v>
      </c>
      <c r="R49" s="27">
        <v>1389983</v>
      </c>
      <c r="S49" s="28"/>
      <c r="T49" s="25"/>
      <c r="U49" s="26"/>
      <c r="V49" s="25"/>
      <c r="W49" s="29"/>
      <c r="X49" s="24"/>
      <c r="Y49" s="29"/>
      <c r="Z49" s="25"/>
    </row>
    <row r="50" spans="1:26" x14ac:dyDescent="0.25">
      <c r="A50" s="17">
        <v>37</v>
      </c>
      <c r="B50" s="17">
        <v>37</v>
      </c>
      <c r="C50" s="18" t="s">
        <v>26</v>
      </c>
      <c r="D50" s="19" t="s">
        <v>63</v>
      </c>
      <c r="E50" s="20">
        <v>1948</v>
      </c>
      <c r="F50" s="21">
        <v>972.7</v>
      </c>
      <c r="G50" s="21">
        <v>574.9</v>
      </c>
      <c r="H50" s="22">
        <v>2</v>
      </c>
      <c r="I50" s="22">
        <v>2</v>
      </c>
      <c r="J50" s="23">
        <f t="shared" si="1"/>
        <v>1310666</v>
      </c>
      <c r="K50" s="21">
        <f t="shared" si="2"/>
        <v>0</v>
      </c>
      <c r="L50" s="24"/>
      <c r="M50" s="24"/>
      <c r="N50" s="25"/>
      <c r="O50" s="24"/>
      <c r="P50" s="25"/>
      <c r="Q50" s="26">
        <v>542</v>
      </c>
      <c r="R50" s="27">
        <v>1310666</v>
      </c>
      <c r="S50" s="28"/>
      <c r="T50" s="25"/>
      <c r="U50" s="26"/>
      <c r="V50" s="25"/>
      <c r="W50" s="29"/>
      <c r="X50" s="24"/>
      <c r="Y50" s="29"/>
      <c r="Z50" s="25"/>
    </row>
    <row r="51" spans="1:26" x14ac:dyDescent="0.25">
      <c r="A51" s="17">
        <v>38</v>
      </c>
      <c r="B51" s="17">
        <v>38</v>
      </c>
      <c r="C51" s="18" t="s">
        <v>26</v>
      </c>
      <c r="D51" s="19" t="s">
        <v>64</v>
      </c>
      <c r="E51" s="20">
        <v>1951</v>
      </c>
      <c r="F51" s="21">
        <v>3978.2</v>
      </c>
      <c r="G51" s="21">
        <v>2102.6999999999998</v>
      </c>
      <c r="H51" s="22">
        <v>4</v>
      </c>
      <c r="I51" s="22">
        <v>4</v>
      </c>
      <c r="J51" s="23">
        <f t="shared" si="1"/>
        <v>3176633</v>
      </c>
      <c r="K51" s="21">
        <f t="shared" si="2"/>
        <v>0</v>
      </c>
      <c r="L51" s="24"/>
      <c r="M51" s="24"/>
      <c r="N51" s="25"/>
      <c r="O51" s="25"/>
      <c r="P51" s="25"/>
      <c r="Q51" s="26">
        <v>1270</v>
      </c>
      <c r="R51" s="27">
        <v>3071118</v>
      </c>
      <c r="S51" s="28"/>
      <c r="T51" s="25"/>
      <c r="U51" s="26"/>
      <c r="V51" s="25"/>
      <c r="W51" s="29">
        <v>210</v>
      </c>
      <c r="X51" s="27">
        <v>105515</v>
      </c>
      <c r="Y51" s="29"/>
      <c r="Z51" s="25"/>
    </row>
    <row r="52" spans="1:26" x14ac:dyDescent="0.25">
      <c r="A52" s="17">
        <v>39</v>
      </c>
      <c r="B52" s="17">
        <v>39</v>
      </c>
      <c r="C52" s="30" t="s">
        <v>26</v>
      </c>
      <c r="D52" s="30" t="s">
        <v>65</v>
      </c>
      <c r="E52" s="31">
        <v>1954</v>
      </c>
      <c r="F52" s="32">
        <v>3215.6</v>
      </c>
      <c r="G52" s="32">
        <v>1793.5</v>
      </c>
      <c r="H52" s="31">
        <v>3</v>
      </c>
      <c r="I52" s="31">
        <v>4</v>
      </c>
      <c r="J52" s="23">
        <f t="shared" si="1"/>
        <v>3032426.58</v>
      </c>
      <c r="K52" s="21">
        <f t="shared" si="2"/>
        <v>0</v>
      </c>
      <c r="L52" s="33"/>
      <c r="M52" s="34"/>
      <c r="N52" s="35"/>
      <c r="O52" s="36"/>
      <c r="P52" s="36"/>
      <c r="Q52" s="37">
        <v>1254</v>
      </c>
      <c r="R52" s="36">
        <v>3032426.58</v>
      </c>
      <c r="S52" s="9"/>
      <c r="T52" s="8"/>
      <c r="U52" s="38"/>
      <c r="V52" s="9"/>
      <c r="W52" s="39"/>
      <c r="X52" s="9"/>
      <c r="Y52" s="39"/>
      <c r="Z52" s="8"/>
    </row>
    <row r="53" spans="1:26" x14ac:dyDescent="0.25">
      <c r="A53" s="17">
        <v>40</v>
      </c>
      <c r="B53" s="17">
        <v>40</v>
      </c>
      <c r="C53" s="30" t="s">
        <v>26</v>
      </c>
      <c r="D53" s="30" t="s">
        <v>66</v>
      </c>
      <c r="E53" s="31">
        <v>1951</v>
      </c>
      <c r="F53" s="32">
        <v>3862</v>
      </c>
      <c r="G53" s="32">
        <v>2079.8000000000002</v>
      </c>
      <c r="H53" s="31">
        <v>3</v>
      </c>
      <c r="I53" s="31">
        <v>4</v>
      </c>
      <c r="J53" s="23">
        <f t="shared" si="1"/>
        <v>2935695.78</v>
      </c>
      <c r="K53" s="21">
        <f t="shared" si="2"/>
        <v>0</v>
      </c>
      <c r="L53" s="33"/>
      <c r="M53" s="34"/>
      <c r="N53" s="35"/>
      <c r="O53" s="36"/>
      <c r="P53" s="36"/>
      <c r="Q53" s="37">
        <v>1214</v>
      </c>
      <c r="R53" s="36">
        <v>2935695.78</v>
      </c>
      <c r="S53" s="9"/>
      <c r="T53" s="8"/>
      <c r="U53" s="38"/>
      <c r="V53" s="9"/>
      <c r="W53" s="39"/>
      <c r="X53" s="9"/>
      <c r="Y53" s="39"/>
      <c r="Z53" s="8"/>
    </row>
    <row r="54" spans="1:26" x14ac:dyDescent="0.25">
      <c r="A54" s="17">
        <v>41</v>
      </c>
      <c r="B54" s="17">
        <v>41</v>
      </c>
      <c r="C54" s="30" t="s">
        <v>26</v>
      </c>
      <c r="D54" s="30" t="s">
        <v>67</v>
      </c>
      <c r="E54" s="31">
        <v>1954</v>
      </c>
      <c r="F54" s="32">
        <v>1955.1</v>
      </c>
      <c r="G54" s="32">
        <v>1048.3</v>
      </c>
      <c r="H54" s="31">
        <v>3</v>
      </c>
      <c r="I54" s="31">
        <v>2</v>
      </c>
      <c r="J54" s="23">
        <f t="shared" si="1"/>
        <v>1584404.9040000001</v>
      </c>
      <c r="K54" s="21">
        <f t="shared" si="2"/>
        <v>0</v>
      </c>
      <c r="L54" s="33"/>
      <c r="M54" s="34"/>
      <c r="N54" s="35"/>
      <c r="O54" s="36"/>
      <c r="P54" s="36"/>
      <c r="Q54" s="37">
        <v>655.20000000000005</v>
      </c>
      <c r="R54" s="36">
        <v>1584404.9040000001</v>
      </c>
      <c r="S54" s="9"/>
      <c r="T54" s="8"/>
      <c r="U54" s="38"/>
      <c r="V54" s="9"/>
      <c r="W54" s="39"/>
      <c r="X54" s="9"/>
      <c r="Y54" s="39"/>
      <c r="Z54" s="8"/>
    </row>
    <row r="55" spans="1:26" x14ac:dyDescent="0.25">
      <c r="A55" s="17">
        <v>42</v>
      </c>
      <c r="B55" s="17">
        <v>42</v>
      </c>
      <c r="C55" s="30" t="s">
        <v>26</v>
      </c>
      <c r="D55" s="30" t="s">
        <v>68</v>
      </c>
      <c r="E55" s="31">
        <v>1954</v>
      </c>
      <c r="F55" s="32">
        <v>1968.4</v>
      </c>
      <c r="G55" s="32">
        <v>1056</v>
      </c>
      <c r="H55" s="31">
        <v>3</v>
      </c>
      <c r="I55" s="31">
        <v>2</v>
      </c>
      <c r="J55" s="23">
        <f t="shared" si="1"/>
        <v>1584645.6809999999</v>
      </c>
      <c r="K55" s="21">
        <f t="shared" si="2"/>
        <v>0</v>
      </c>
      <c r="L55" s="33"/>
      <c r="M55" s="34"/>
      <c r="N55" s="35"/>
      <c r="O55" s="36"/>
      <c r="P55" s="36"/>
      <c r="Q55" s="37">
        <v>655.29999999999995</v>
      </c>
      <c r="R55" s="36">
        <v>1584645.6809999999</v>
      </c>
      <c r="S55" s="9"/>
      <c r="T55" s="8"/>
      <c r="U55" s="38"/>
      <c r="V55" s="9"/>
      <c r="W55" s="39"/>
      <c r="X55" s="9"/>
      <c r="Y55" s="39"/>
      <c r="Z55" s="8"/>
    </row>
    <row r="56" spans="1:26" x14ac:dyDescent="0.25">
      <c r="A56" s="17">
        <v>43</v>
      </c>
      <c r="B56" s="17">
        <v>43</v>
      </c>
      <c r="C56" s="30" t="s">
        <v>26</v>
      </c>
      <c r="D56" s="30" t="s">
        <v>69</v>
      </c>
      <c r="E56" s="31">
        <v>1951</v>
      </c>
      <c r="F56" s="32">
        <v>848.1</v>
      </c>
      <c r="G56" s="32">
        <v>501.3</v>
      </c>
      <c r="H56" s="31">
        <v>2</v>
      </c>
      <c r="I56" s="31">
        <v>2</v>
      </c>
      <c r="J56" s="23">
        <f t="shared" si="1"/>
        <v>1143807.21</v>
      </c>
      <c r="K56" s="21">
        <f t="shared" si="2"/>
        <v>0</v>
      </c>
      <c r="L56" s="33"/>
      <c r="M56" s="34"/>
      <c r="N56" s="35"/>
      <c r="O56" s="36"/>
      <c r="P56" s="36"/>
      <c r="Q56" s="37">
        <v>473</v>
      </c>
      <c r="R56" s="36">
        <v>1143807.21</v>
      </c>
      <c r="S56" s="9"/>
      <c r="T56" s="8"/>
      <c r="U56" s="38"/>
      <c r="V56" s="9"/>
      <c r="W56" s="39"/>
      <c r="X56" s="9"/>
      <c r="Y56" s="39"/>
      <c r="Z56" s="8"/>
    </row>
    <row r="57" spans="1:26" x14ac:dyDescent="0.25">
      <c r="A57" s="17">
        <v>44</v>
      </c>
      <c r="B57" s="17">
        <v>44</v>
      </c>
      <c r="C57" s="30" t="s">
        <v>26</v>
      </c>
      <c r="D57" s="30" t="s">
        <v>70</v>
      </c>
      <c r="E57" s="31">
        <v>1953</v>
      </c>
      <c r="F57" s="32">
        <v>2730</v>
      </c>
      <c r="G57" s="32">
        <v>1870.6</v>
      </c>
      <c r="H57" s="31">
        <v>3</v>
      </c>
      <c r="I57" s="31">
        <v>3</v>
      </c>
      <c r="J57" s="23">
        <f t="shared" si="1"/>
        <v>2780932.5</v>
      </c>
      <c r="K57" s="21">
        <f t="shared" si="2"/>
        <v>0</v>
      </c>
      <c r="L57" s="33"/>
      <c r="M57" s="34"/>
      <c r="N57" s="35"/>
      <c r="O57" s="36"/>
      <c r="P57" s="36"/>
      <c r="Q57" s="37">
        <v>1150</v>
      </c>
      <c r="R57" s="36">
        <v>2780932.5</v>
      </c>
      <c r="S57" s="9"/>
      <c r="T57" s="8"/>
      <c r="U57" s="38"/>
      <c r="V57" s="9"/>
      <c r="W57" s="39"/>
      <c r="X57" s="9"/>
      <c r="Y57" s="39"/>
      <c r="Z57" s="8"/>
    </row>
    <row r="58" spans="1:26" x14ac:dyDescent="0.25">
      <c r="A58" s="17">
        <v>45</v>
      </c>
      <c r="B58" s="17">
        <v>45</v>
      </c>
      <c r="C58" s="30" t="s">
        <v>26</v>
      </c>
      <c r="D58" s="30" t="s">
        <v>71</v>
      </c>
      <c r="E58" s="31">
        <v>1952</v>
      </c>
      <c r="F58" s="32">
        <v>1598.4</v>
      </c>
      <c r="G58" s="32">
        <v>855.7</v>
      </c>
      <c r="H58" s="31">
        <v>2</v>
      </c>
      <c r="I58" s="31">
        <v>2</v>
      </c>
      <c r="J58" s="23">
        <f t="shared" si="1"/>
        <v>1886196.6</v>
      </c>
      <c r="K58" s="21">
        <f t="shared" si="2"/>
        <v>0</v>
      </c>
      <c r="L58" s="33"/>
      <c r="M58" s="34"/>
      <c r="N58" s="35"/>
      <c r="O58" s="36"/>
      <c r="P58" s="36"/>
      <c r="Q58" s="37">
        <v>780</v>
      </c>
      <c r="R58" s="36">
        <v>1886196.6</v>
      </c>
      <c r="S58" s="9"/>
      <c r="T58" s="8"/>
      <c r="U58" s="38"/>
      <c r="V58" s="9"/>
      <c r="W58" s="39"/>
      <c r="X58" s="9"/>
      <c r="Y58" s="39"/>
      <c r="Z58" s="8"/>
    </row>
    <row r="59" spans="1:26" x14ac:dyDescent="0.25">
      <c r="A59" s="17">
        <v>46</v>
      </c>
      <c r="B59" s="17">
        <v>46</v>
      </c>
      <c r="C59" s="30" t="s">
        <v>26</v>
      </c>
      <c r="D59" s="30" t="s">
        <v>72</v>
      </c>
      <c r="E59" s="31">
        <v>1950</v>
      </c>
      <c r="F59" s="32">
        <v>980.5</v>
      </c>
      <c r="G59" s="32">
        <v>599.1</v>
      </c>
      <c r="H59" s="31">
        <v>2</v>
      </c>
      <c r="I59" s="31">
        <v>2</v>
      </c>
      <c r="J59" s="23">
        <f t="shared" si="1"/>
        <v>1359028.74</v>
      </c>
      <c r="K59" s="21">
        <f t="shared" si="2"/>
        <v>0</v>
      </c>
      <c r="L59" s="33"/>
      <c r="M59" s="34"/>
      <c r="N59" s="35"/>
      <c r="O59" s="36"/>
      <c r="P59" s="36"/>
      <c r="Q59" s="37">
        <v>562</v>
      </c>
      <c r="R59" s="36">
        <v>1359028.74</v>
      </c>
      <c r="S59" s="9"/>
      <c r="T59" s="8"/>
      <c r="U59" s="38"/>
      <c r="V59" s="9"/>
      <c r="W59" s="39"/>
      <c r="X59" s="9"/>
      <c r="Y59" s="39"/>
      <c r="Z59" s="8"/>
    </row>
    <row r="60" spans="1:26" x14ac:dyDescent="0.25">
      <c r="A60" s="17">
        <v>47</v>
      </c>
      <c r="B60" s="17">
        <v>47</v>
      </c>
      <c r="C60" s="30" t="s">
        <v>26</v>
      </c>
      <c r="D60" s="30" t="s">
        <v>73</v>
      </c>
      <c r="E60" s="31">
        <v>1954</v>
      </c>
      <c r="F60" s="32">
        <v>4260.7</v>
      </c>
      <c r="G60" s="32">
        <v>3109</v>
      </c>
      <c r="H60" s="31">
        <v>5</v>
      </c>
      <c r="I60" s="31">
        <v>4</v>
      </c>
      <c r="J60" s="23">
        <f t="shared" si="1"/>
        <v>2021616.72</v>
      </c>
      <c r="K60" s="21">
        <f t="shared" si="2"/>
        <v>0</v>
      </c>
      <c r="L60" s="33"/>
      <c r="M60" s="34"/>
      <c r="N60" s="35"/>
      <c r="O60" s="36"/>
      <c r="P60" s="36"/>
      <c r="Q60" s="37">
        <v>836</v>
      </c>
      <c r="R60" s="36">
        <v>2021616.72</v>
      </c>
      <c r="S60" s="9"/>
      <c r="T60" s="8"/>
      <c r="U60" s="38"/>
      <c r="V60" s="9"/>
      <c r="W60" s="39"/>
      <c r="X60" s="9"/>
      <c r="Y60" s="39"/>
      <c r="Z60" s="8"/>
    </row>
    <row r="61" spans="1:26" x14ac:dyDescent="0.25">
      <c r="A61" s="17">
        <v>48</v>
      </c>
      <c r="B61" s="17">
        <v>48</v>
      </c>
      <c r="C61" s="30" t="s">
        <v>26</v>
      </c>
      <c r="D61" s="30" t="s">
        <v>74</v>
      </c>
      <c r="E61" s="31">
        <v>1953</v>
      </c>
      <c r="F61" s="32">
        <v>3743</v>
      </c>
      <c r="G61" s="32">
        <v>1657.7</v>
      </c>
      <c r="H61" s="31">
        <v>3</v>
      </c>
      <c r="I61" s="31">
        <v>4</v>
      </c>
      <c r="J61" s="23">
        <f t="shared" si="1"/>
        <v>3032426.58</v>
      </c>
      <c r="K61" s="21">
        <f t="shared" si="2"/>
        <v>0</v>
      </c>
      <c r="L61" s="33"/>
      <c r="M61" s="34"/>
      <c r="N61" s="35"/>
      <c r="O61" s="36"/>
      <c r="P61" s="36"/>
      <c r="Q61" s="37">
        <v>1254</v>
      </c>
      <c r="R61" s="36">
        <v>3032426.58</v>
      </c>
      <c r="S61" s="9"/>
      <c r="T61" s="8"/>
      <c r="U61" s="38"/>
      <c r="V61" s="9"/>
      <c r="W61" s="39"/>
      <c r="X61" s="9"/>
      <c r="Y61" s="39"/>
      <c r="Z61" s="8"/>
    </row>
    <row r="62" spans="1:26" x14ac:dyDescent="0.25">
      <c r="A62" s="17">
        <v>49</v>
      </c>
      <c r="B62" s="17">
        <v>49</v>
      </c>
      <c r="C62" s="30" t="s">
        <v>26</v>
      </c>
      <c r="D62" s="30" t="s">
        <v>75</v>
      </c>
      <c r="E62" s="31">
        <v>1979</v>
      </c>
      <c r="F62" s="32">
        <v>6852</v>
      </c>
      <c r="G62" s="32">
        <v>4213.1000000000004</v>
      </c>
      <c r="H62" s="31">
        <v>14</v>
      </c>
      <c r="I62" s="31">
        <v>1</v>
      </c>
      <c r="J62" s="23">
        <f t="shared" si="1"/>
        <v>5065450</v>
      </c>
      <c r="K62" s="21">
        <f t="shared" si="2"/>
        <v>0</v>
      </c>
      <c r="L62" s="33"/>
      <c r="M62" s="34"/>
      <c r="N62" s="35"/>
      <c r="O62" s="36"/>
      <c r="P62" s="36"/>
      <c r="Q62" s="37"/>
      <c r="R62" s="36"/>
      <c r="S62" s="9">
        <v>2</v>
      </c>
      <c r="T62" s="8">
        <v>5065450</v>
      </c>
      <c r="U62" s="38"/>
      <c r="V62" s="9"/>
      <c r="W62" s="39"/>
      <c r="X62" s="9"/>
      <c r="Y62" s="39"/>
      <c r="Z62" s="8"/>
    </row>
    <row r="63" spans="1:26" x14ac:dyDescent="0.25">
      <c r="A63" s="17">
        <v>50</v>
      </c>
      <c r="B63" s="17">
        <v>50</v>
      </c>
      <c r="C63" s="30" t="s">
        <v>26</v>
      </c>
      <c r="D63" s="30" t="s">
        <v>76</v>
      </c>
      <c r="E63" s="31">
        <v>1978</v>
      </c>
      <c r="F63" s="32">
        <v>7073.8</v>
      </c>
      <c r="G63" s="32">
        <v>5384.2</v>
      </c>
      <c r="H63" s="31">
        <v>14</v>
      </c>
      <c r="I63" s="31">
        <v>1</v>
      </c>
      <c r="J63" s="23">
        <f t="shared" si="1"/>
        <v>5065450</v>
      </c>
      <c r="K63" s="21">
        <f t="shared" si="2"/>
        <v>0</v>
      </c>
      <c r="L63" s="33"/>
      <c r="M63" s="34"/>
      <c r="N63" s="35"/>
      <c r="O63" s="36"/>
      <c r="P63" s="36"/>
      <c r="Q63" s="37"/>
      <c r="R63" s="36"/>
      <c r="S63" s="9">
        <v>2</v>
      </c>
      <c r="T63" s="8">
        <v>5065450</v>
      </c>
      <c r="U63" s="38"/>
      <c r="V63" s="9"/>
      <c r="W63" s="39"/>
      <c r="X63" s="9"/>
      <c r="Y63" s="39"/>
      <c r="Z63" s="8"/>
    </row>
    <row r="64" spans="1:26" x14ac:dyDescent="0.25">
      <c r="A64" s="17">
        <v>51</v>
      </c>
      <c r="B64" s="17">
        <v>51</v>
      </c>
      <c r="C64" s="30" t="s">
        <v>26</v>
      </c>
      <c r="D64" s="30" t="s">
        <v>77</v>
      </c>
      <c r="E64" s="31">
        <v>1978</v>
      </c>
      <c r="F64" s="32">
        <v>2769</v>
      </c>
      <c r="G64" s="32">
        <v>1933.8</v>
      </c>
      <c r="H64" s="31">
        <v>9</v>
      </c>
      <c r="I64" s="31">
        <v>1</v>
      </c>
      <c r="J64" s="23">
        <f t="shared" si="1"/>
        <v>1692348</v>
      </c>
      <c r="K64" s="21">
        <f t="shared" si="2"/>
        <v>0</v>
      </c>
      <c r="L64" s="33"/>
      <c r="M64" s="34"/>
      <c r="N64" s="35"/>
      <c r="O64" s="36"/>
      <c r="P64" s="36"/>
      <c r="Q64" s="37"/>
      <c r="R64" s="36"/>
      <c r="S64" s="9">
        <v>1</v>
      </c>
      <c r="T64" s="8">
        <v>1692348</v>
      </c>
      <c r="U64" s="38"/>
      <c r="V64" s="9"/>
      <c r="W64" s="39"/>
      <c r="X64" s="9"/>
      <c r="Y64" s="39"/>
      <c r="Z64" s="8"/>
    </row>
    <row r="65" spans="1:26" x14ac:dyDescent="0.25">
      <c r="A65" s="17">
        <v>52</v>
      </c>
      <c r="B65" s="17">
        <v>52</v>
      </c>
      <c r="C65" s="30" t="s">
        <v>26</v>
      </c>
      <c r="D65" s="19" t="s">
        <v>78</v>
      </c>
      <c r="E65" s="40">
        <v>1962</v>
      </c>
      <c r="F65" s="41">
        <v>1342.5</v>
      </c>
      <c r="G65" s="41">
        <v>761.6</v>
      </c>
      <c r="H65" s="40">
        <v>2</v>
      </c>
      <c r="I65" s="40">
        <v>2</v>
      </c>
      <c r="J65" s="23">
        <f t="shared" si="1"/>
        <v>1722683.145</v>
      </c>
      <c r="K65" s="21">
        <f t="shared" si="2"/>
        <v>440795.26800000004</v>
      </c>
      <c r="L65" s="33">
        <v>163894.08800000002</v>
      </c>
      <c r="M65" s="42">
        <v>155430.42000000001</v>
      </c>
      <c r="N65" s="43"/>
      <c r="O65" s="44"/>
      <c r="P65" s="42">
        <v>121470.76</v>
      </c>
      <c r="Q65" s="45">
        <v>530.1</v>
      </c>
      <c r="R65" s="36">
        <v>1281887.8770000001</v>
      </c>
      <c r="S65" s="9"/>
      <c r="T65" s="8"/>
      <c r="U65" s="38"/>
      <c r="V65" s="9"/>
      <c r="W65" s="39"/>
      <c r="X65" s="9"/>
      <c r="Y65" s="39"/>
      <c r="Z65" s="8"/>
    </row>
  </sheetData>
  <mergeCells count="19">
    <mergeCell ref="V4:Y4"/>
    <mergeCell ref="A9:A10"/>
    <mergeCell ref="E9:E10"/>
    <mergeCell ref="F9:F10"/>
    <mergeCell ref="H9:H10"/>
    <mergeCell ref="I9:I10"/>
    <mergeCell ref="J9:J10"/>
    <mergeCell ref="K9:Z9"/>
    <mergeCell ref="Q10:R10"/>
    <mergeCell ref="S10:T10"/>
    <mergeCell ref="U10:V10"/>
    <mergeCell ref="W10:X10"/>
    <mergeCell ref="Y10:Z10"/>
    <mergeCell ref="D6:V6"/>
    <mergeCell ref="D7:V7"/>
    <mergeCell ref="B10:B11"/>
    <mergeCell ref="C9:C11"/>
    <mergeCell ref="D9:D11"/>
    <mergeCell ref="G9:G10"/>
  </mergeCells>
  <pageMargins left="0.31496062992125984" right="0" top="0.74803149606299213" bottom="0.74803149606299213" header="0.31496062992125984" footer="0.31496062992125984"/>
  <pageSetup paperSize="9" scale="4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"/>
  <sheetViews>
    <sheetView tabSelected="1" topLeftCell="M1" workbookViewId="0">
      <selection activeCell="X1" sqref="X1"/>
    </sheetView>
  </sheetViews>
  <sheetFormatPr defaultRowHeight="15" x14ac:dyDescent="0.25"/>
  <cols>
    <col min="2" max="2" width="14.140625" customWidth="1"/>
    <col min="3" max="3" width="31.42578125" customWidth="1"/>
    <col min="7" max="8" width="9.140625" customWidth="1"/>
    <col min="9" max="10" width="0" hidden="1" customWidth="1"/>
    <col min="11" max="11" width="13.85546875" customWidth="1"/>
    <col min="12" max="12" width="12.7109375" customWidth="1"/>
    <col min="15" max="15" width="12.28515625" customWidth="1"/>
    <col min="18" max="19" width="13.28515625" customWidth="1"/>
    <col min="21" max="21" width="13" customWidth="1"/>
    <col min="24" max="24" width="10.85546875" customWidth="1"/>
    <col min="25" max="25" width="10.42578125" customWidth="1"/>
  </cols>
  <sheetData>
    <row r="1" spans="1:27" x14ac:dyDescent="0.25">
      <c r="T1" s="78" t="s">
        <v>141</v>
      </c>
      <c r="U1" s="78"/>
      <c r="V1" s="78"/>
      <c r="W1" s="78" t="s">
        <v>142</v>
      </c>
      <c r="X1" s="105">
        <v>42975</v>
      </c>
    </row>
    <row r="2" spans="1:27" x14ac:dyDescent="0.25">
      <c r="T2" s="78"/>
      <c r="U2" s="78"/>
      <c r="V2" s="78"/>
      <c r="W2" s="78"/>
      <c r="X2" s="78"/>
    </row>
    <row r="3" spans="1:27" x14ac:dyDescent="0.25">
      <c r="J3" s="77"/>
      <c r="K3" s="77"/>
      <c r="L3" s="77"/>
      <c r="M3" s="77"/>
    </row>
    <row r="4" spans="1:27" ht="17.25" x14ac:dyDescent="0.3">
      <c r="C4" s="100" t="s">
        <v>121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</row>
    <row r="5" spans="1:27" ht="17.25" x14ac:dyDescent="0.3">
      <c r="C5" s="100" t="s">
        <v>119</v>
      </c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</row>
    <row r="7" spans="1:27" ht="15" customHeight="1" x14ac:dyDescent="0.25">
      <c r="A7" s="85" t="s">
        <v>79</v>
      </c>
      <c r="B7" s="87" t="s">
        <v>1</v>
      </c>
      <c r="C7" s="103" t="s">
        <v>2</v>
      </c>
      <c r="D7" s="87" t="s">
        <v>3</v>
      </c>
      <c r="E7" s="90" t="s">
        <v>4</v>
      </c>
      <c r="F7" s="90" t="s">
        <v>5</v>
      </c>
      <c r="G7" s="102" t="s">
        <v>80</v>
      </c>
      <c r="H7" s="102" t="s">
        <v>81</v>
      </c>
      <c r="I7" s="102" t="s">
        <v>82</v>
      </c>
      <c r="J7" s="102" t="s">
        <v>83</v>
      </c>
      <c r="K7" s="101" t="s">
        <v>8</v>
      </c>
      <c r="L7" s="95" t="s">
        <v>9</v>
      </c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</row>
    <row r="8" spans="1:27" ht="102" x14ac:dyDescent="0.25">
      <c r="A8" s="86"/>
      <c r="B8" s="89"/>
      <c r="C8" s="104"/>
      <c r="D8" s="89"/>
      <c r="E8" s="91"/>
      <c r="F8" s="91"/>
      <c r="G8" s="102"/>
      <c r="H8" s="102"/>
      <c r="I8" s="102"/>
      <c r="J8" s="102"/>
      <c r="K8" s="101"/>
      <c r="L8" s="4" t="s">
        <v>10</v>
      </c>
      <c r="M8" s="9" t="s">
        <v>11</v>
      </c>
      <c r="N8" s="8" t="s">
        <v>84</v>
      </c>
      <c r="O8" s="8" t="s">
        <v>13</v>
      </c>
      <c r="P8" s="8" t="s">
        <v>14</v>
      </c>
      <c r="Q8" s="8" t="s">
        <v>15</v>
      </c>
      <c r="R8" s="99" t="s">
        <v>16</v>
      </c>
      <c r="S8" s="99"/>
      <c r="T8" s="99" t="s">
        <v>85</v>
      </c>
      <c r="U8" s="99"/>
      <c r="V8" s="99" t="s">
        <v>18</v>
      </c>
      <c r="W8" s="99"/>
      <c r="X8" s="99" t="s">
        <v>86</v>
      </c>
      <c r="Y8" s="99"/>
      <c r="Z8" s="99" t="s">
        <v>87</v>
      </c>
      <c r="AA8" s="99"/>
    </row>
    <row r="9" spans="1:27" x14ac:dyDescent="0.25">
      <c r="A9" s="48"/>
      <c r="B9" s="2"/>
      <c r="C9" s="49"/>
      <c r="D9" s="2"/>
      <c r="E9" s="3"/>
      <c r="F9" s="3"/>
      <c r="G9" s="2"/>
      <c r="H9" s="2"/>
      <c r="I9" s="2"/>
      <c r="J9" s="2"/>
      <c r="K9" s="3" t="s">
        <v>21</v>
      </c>
      <c r="L9" s="47" t="s">
        <v>21</v>
      </c>
      <c r="M9" s="7" t="s">
        <v>21</v>
      </c>
      <c r="N9" s="7" t="s">
        <v>21</v>
      </c>
      <c r="O9" s="7" t="s">
        <v>21</v>
      </c>
      <c r="P9" s="7" t="s">
        <v>21</v>
      </c>
      <c r="Q9" s="7" t="s">
        <v>21</v>
      </c>
      <c r="R9" s="8" t="s">
        <v>22</v>
      </c>
      <c r="S9" s="7" t="s">
        <v>21</v>
      </c>
      <c r="T9" s="9" t="s">
        <v>23</v>
      </c>
      <c r="U9" s="7" t="s">
        <v>21</v>
      </c>
      <c r="V9" s="8" t="s">
        <v>22</v>
      </c>
      <c r="W9" s="7" t="s">
        <v>21</v>
      </c>
      <c r="X9" s="8" t="s">
        <v>22</v>
      </c>
      <c r="Y9" s="7" t="s">
        <v>21</v>
      </c>
      <c r="Z9" s="8" t="s">
        <v>22</v>
      </c>
      <c r="AA9" s="7" t="s">
        <v>21</v>
      </c>
    </row>
    <row r="10" spans="1:27" x14ac:dyDescent="0.25">
      <c r="A10" s="48">
        <v>1</v>
      </c>
      <c r="B10" s="2">
        <v>2</v>
      </c>
      <c r="C10" s="49">
        <v>3</v>
      </c>
      <c r="D10" s="2">
        <v>4</v>
      </c>
      <c r="E10" s="80">
        <v>5</v>
      </c>
      <c r="F10" s="80">
        <v>6</v>
      </c>
      <c r="G10" s="80">
        <v>7</v>
      </c>
      <c r="H10" s="80">
        <v>8</v>
      </c>
      <c r="I10" s="80">
        <v>5</v>
      </c>
      <c r="J10" s="80">
        <v>5</v>
      </c>
      <c r="K10" s="80">
        <v>9</v>
      </c>
      <c r="L10" s="80">
        <v>10</v>
      </c>
      <c r="M10" s="80">
        <v>11</v>
      </c>
      <c r="N10" s="80">
        <v>12</v>
      </c>
      <c r="O10" s="80">
        <v>12</v>
      </c>
      <c r="P10" s="80">
        <v>14</v>
      </c>
      <c r="Q10" s="80">
        <v>15</v>
      </c>
      <c r="R10" s="80">
        <v>16</v>
      </c>
      <c r="S10" s="80">
        <v>17</v>
      </c>
      <c r="T10" s="80">
        <v>18</v>
      </c>
      <c r="U10" s="80">
        <v>19</v>
      </c>
      <c r="V10" s="80">
        <v>20</v>
      </c>
      <c r="W10" s="80">
        <v>21</v>
      </c>
      <c r="X10" s="80">
        <v>22</v>
      </c>
      <c r="Y10" s="80">
        <v>23</v>
      </c>
      <c r="Z10" s="80">
        <v>24</v>
      </c>
      <c r="AA10" s="80">
        <v>25</v>
      </c>
    </row>
    <row r="11" spans="1:27" x14ac:dyDescent="0.25">
      <c r="A11" s="12"/>
      <c r="B11" s="13"/>
      <c r="C11" s="14" t="s">
        <v>24</v>
      </c>
      <c r="D11" s="50"/>
      <c r="E11" s="51"/>
      <c r="F11" s="51"/>
      <c r="G11" s="50"/>
      <c r="H11" s="50"/>
      <c r="I11" s="50"/>
      <c r="J11" s="52"/>
      <c r="K11" s="83">
        <f>SUM(K12:K30)</f>
        <v>89591842.379999995</v>
      </c>
      <c r="L11" s="83">
        <f t="shared" ref="L11" si="0">SUM(L12:L30)</f>
        <v>460242.84</v>
      </c>
      <c r="M11" s="79">
        <f t="shared" ref="M11:AA11" si="1">SUM(M12:M29)</f>
        <v>0</v>
      </c>
      <c r="N11" s="79">
        <f t="shared" si="1"/>
        <v>0</v>
      </c>
      <c r="O11" s="79">
        <f>O30</f>
        <v>460242.84</v>
      </c>
      <c r="P11" s="79">
        <f t="shared" si="1"/>
        <v>0</v>
      </c>
      <c r="Q11" s="79">
        <f t="shared" si="1"/>
        <v>0</v>
      </c>
      <c r="R11" s="79">
        <f>R15+R16+R17+R18+R19+R20+R21+R27+R28</f>
        <v>7182.4000000000005</v>
      </c>
      <c r="S11" s="79">
        <f>S15+S16+S17+S18+S19+S20+S21+S27+S28</f>
        <v>18130038.919999998</v>
      </c>
      <c r="T11" s="79">
        <f>T12+T13+T14+T22+T23+T24+T25+T26+T29</f>
        <v>36</v>
      </c>
      <c r="U11" s="79">
        <f>U12+U13+U14+U22+U23+U24+U25+U26+U29</f>
        <v>71001560.61999999</v>
      </c>
      <c r="V11" s="79">
        <f t="shared" si="1"/>
        <v>0</v>
      </c>
      <c r="W11" s="79">
        <f t="shared" si="1"/>
        <v>0</v>
      </c>
      <c r="X11" s="79">
        <v>0</v>
      </c>
      <c r="Y11" s="79">
        <v>0</v>
      </c>
      <c r="Z11" s="79">
        <f t="shared" si="1"/>
        <v>0</v>
      </c>
      <c r="AA11" s="79">
        <f t="shared" si="1"/>
        <v>0</v>
      </c>
    </row>
    <row r="12" spans="1:27" x14ac:dyDescent="0.25">
      <c r="A12" s="57">
        <v>1</v>
      </c>
      <c r="B12" s="58" t="s">
        <v>89</v>
      </c>
      <c r="C12" s="59" t="s">
        <v>122</v>
      </c>
      <c r="D12" s="60">
        <v>1980</v>
      </c>
      <c r="E12" s="61">
        <v>49.5</v>
      </c>
      <c r="F12" s="62">
        <v>48.5</v>
      </c>
      <c r="G12" s="63">
        <v>12</v>
      </c>
      <c r="H12" s="63">
        <v>1</v>
      </c>
      <c r="I12" s="25">
        <v>23</v>
      </c>
      <c r="J12" s="53" t="s">
        <v>88</v>
      </c>
      <c r="K12" s="64">
        <f t="shared" ref="K12:K30" si="2">L12+S12+U12+V12+X12+Z12</f>
        <v>4478347.3</v>
      </c>
      <c r="L12" s="29">
        <f t="shared" ref="L12:L30" si="3">M12+N12+O12+P12+Q12</f>
        <v>0</v>
      </c>
      <c r="M12" s="54"/>
      <c r="N12" s="26"/>
      <c r="O12" s="65"/>
      <c r="P12" s="65"/>
      <c r="Q12" s="66"/>
      <c r="R12" s="67"/>
      <c r="S12" s="66"/>
      <c r="T12" s="68">
        <v>2</v>
      </c>
      <c r="U12" s="69">
        <v>4478347.3</v>
      </c>
      <c r="V12" s="26"/>
      <c r="W12" s="26"/>
      <c r="X12" s="26"/>
      <c r="Y12" s="26"/>
      <c r="Z12" s="26"/>
      <c r="AA12" s="26"/>
    </row>
    <row r="13" spans="1:27" x14ac:dyDescent="0.25">
      <c r="A13" s="57">
        <v>2</v>
      </c>
      <c r="B13" s="58" t="s">
        <v>89</v>
      </c>
      <c r="C13" s="59" t="s">
        <v>123</v>
      </c>
      <c r="D13" s="60">
        <v>1980</v>
      </c>
      <c r="E13" s="61">
        <v>3915</v>
      </c>
      <c r="F13" s="62">
        <v>58.9</v>
      </c>
      <c r="G13" s="63">
        <v>12</v>
      </c>
      <c r="H13" s="63">
        <v>1</v>
      </c>
      <c r="I13" s="25">
        <v>38</v>
      </c>
      <c r="J13" s="53" t="s">
        <v>88</v>
      </c>
      <c r="K13" s="64">
        <f t="shared" si="2"/>
        <v>4478347.3</v>
      </c>
      <c r="L13" s="29">
        <f t="shared" si="3"/>
        <v>0</v>
      </c>
      <c r="M13" s="54"/>
      <c r="N13" s="26"/>
      <c r="O13" s="65"/>
      <c r="P13" s="65"/>
      <c r="Q13" s="66"/>
      <c r="R13" s="67"/>
      <c r="S13" s="66"/>
      <c r="T13" s="68">
        <v>2</v>
      </c>
      <c r="U13" s="69">
        <v>4478347.3</v>
      </c>
      <c r="V13" s="26"/>
      <c r="W13" s="26"/>
      <c r="X13" s="26"/>
      <c r="Y13" s="26"/>
      <c r="Z13" s="26"/>
      <c r="AA13" s="26"/>
    </row>
    <row r="14" spans="1:27" x14ac:dyDescent="0.25">
      <c r="A14" s="57">
        <v>3</v>
      </c>
      <c r="B14" s="58" t="s">
        <v>89</v>
      </c>
      <c r="C14" s="59" t="s">
        <v>124</v>
      </c>
      <c r="D14" s="63">
        <v>1980</v>
      </c>
      <c r="E14" s="62">
        <v>3898.6</v>
      </c>
      <c r="F14" s="62">
        <v>59.1</v>
      </c>
      <c r="G14" s="63">
        <v>12</v>
      </c>
      <c r="H14" s="63">
        <v>1</v>
      </c>
      <c r="I14" s="25">
        <v>88</v>
      </c>
      <c r="J14" s="53" t="s">
        <v>88</v>
      </c>
      <c r="K14" s="64">
        <f t="shared" si="2"/>
        <v>4478347.3</v>
      </c>
      <c r="L14" s="29">
        <f t="shared" si="3"/>
        <v>0</v>
      </c>
      <c r="M14" s="54"/>
      <c r="N14" s="26"/>
      <c r="O14" s="65"/>
      <c r="P14" s="65"/>
      <c r="Q14" s="66"/>
      <c r="R14" s="67"/>
      <c r="S14" s="66"/>
      <c r="T14" s="67">
        <v>2</v>
      </c>
      <c r="U14" s="69">
        <v>4478347.3</v>
      </c>
      <c r="V14" s="26"/>
      <c r="W14" s="26"/>
      <c r="X14" s="26"/>
      <c r="Y14" s="26"/>
      <c r="Z14" s="26"/>
      <c r="AA14" s="26"/>
    </row>
    <row r="15" spans="1:27" x14ac:dyDescent="0.25">
      <c r="A15" s="57">
        <v>4</v>
      </c>
      <c r="B15" s="58" t="s">
        <v>89</v>
      </c>
      <c r="C15" s="59" t="s">
        <v>125</v>
      </c>
      <c r="D15" s="60">
        <v>1950</v>
      </c>
      <c r="E15" s="61">
        <v>603.4</v>
      </c>
      <c r="F15" s="62">
        <v>110.5</v>
      </c>
      <c r="G15" s="63">
        <v>2</v>
      </c>
      <c r="H15" s="63">
        <v>2</v>
      </c>
      <c r="I15" s="25">
        <v>79</v>
      </c>
      <c r="J15" s="53" t="s">
        <v>88</v>
      </c>
      <c r="K15" s="64">
        <f t="shared" si="2"/>
        <v>1172505.45</v>
      </c>
      <c r="L15" s="29">
        <f t="shared" si="3"/>
        <v>0</v>
      </c>
      <c r="M15" s="54"/>
      <c r="N15" s="26"/>
      <c r="O15" s="65"/>
      <c r="P15" s="65"/>
      <c r="Q15" s="66"/>
      <c r="R15" s="67">
        <v>464.5</v>
      </c>
      <c r="S15" s="70">
        <v>1172505.45</v>
      </c>
      <c r="T15" s="67"/>
      <c r="U15" s="65"/>
      <c r="V15" s="26"/>
      <c r="W15" s="26"/>
      <c r="X15" s="26"/>
      <c r="Y15" s="26"/>
      <c r="Z15" s="26"/>
      <c r="AA15" s="26"/>
    </row>
    <row r="16" spans="1:27" x14ac:dyDescent="0.25">
      <c r="A16" s="57">
        <v>5</v>
      </c>
      <c r="B16" s="58" t="s">
        <v>89</v>
      </c>
      <c r="C16" s="59" t="s">
        <v>126</v>
      </c>
      <c r="D16" s="60">
        <v>1954</v>
      </c>
      <c r="E16" s="62">
        <v>121.6</v>
      </c>
      <c r="F16" s="62">
        <v>118.6</v>
      </c>
      <c r="G16" s="63">
        <v>3</v>
      </c>
      <c r="H16" s="63">
        <v>3</v>
      </c>
      <c r="I16" s="25">
        <v>90</v>
      </c>
      <c r="J16" s="53" t="s">
        <v>88</v>
      </c>
      <c r="K16" s="64">
        <f t="shared" si="2"/>
        <v>2275342.09</v>
      </c>
      <c r="L16" s="29">
        <f t="shared" si="3"/>
        <v>0</v>
      </c>
      <c r="M16" s="54"/>
      <c r="N16" s="26"/>
      <c r="O16" s="65"/>
      <c r="P16" s="65"/>
      <c r="Q16" s="66"/>
      <c r="R16" s="67">
        <v>901.4</v>
      </c>
      <c r="S16" s="70">
        <v>2275342.09</v>
      </c>
      <c r="T16" s="67"/>
      <c r="U16" s="65"/>
      <c r="V16" s="26"/>
      <c r="W16" s="26"/>
      <c r="X16" s="26"/>
      <c r="Y16" s="26"/>
      <c r="Z16" s="26"/>
      <c r="AA16" s="26"/>
    </row>
    <row r="17" spans="1:27" x14ac:dyDescent="0.25">
      <c r="A17" s="57">
        <v>6</v>
      </c>
      <c r="B17" s="58" t="s">
        <v>89</v>
      </c>
      <c r="C17" s="59" t="s">
        <v>127</v>
      </c>
      <c r="D17" s="60">
        <v>1962</v>
      </c>
      <c r="E17" s="61">
        <v>2753.7</v>
      </c>
      <c r="F17" s="62">
        <v>102.4</v>
      </c>
      <c r="G17" s="63">
        <v>4</v>
      </c>
      <c r="H17" s="63">
        <v>4</v>
      </c>
      <c r="I17" s="25">
        <v>79</v>
      </c>
      <c r="J17" s="53" t="s">
        <v>88</v>
      </c>
      <c r="K17" s="64">
        <f t="shared" si="2"/>
        <v>2601977.63</v>
      </c>
      <c r="L17" s="29">
        <f t="shared" si="3"/>
        <v>0</v>
      </c>
      <c r="M17" s="54"/>
      <c r="N17" s="26"/>
      <c r="O17" s="65"/>
      <c r="P17" s="65"/>
      <c r="Q17" s="66"/>
      <c r="R17" s="67">
        <v>1030.8</v>
      </c>
      <c r="S17" s="70">
        <v>2601977.63</v>
      </c>
      <c r="T17" s="67"/>
      <c r="U17" s="65"/>
      <c r="V17" s="26"/>
      <c r="W17" s="26"/>
      <c r="X17" s="26"/>
      <c r="Y17" s="26"/>
      <c r="Z17" s="26"/>
      <c r="AA17" s="26"/>
    </row>
    <row r="18" spans="1:27" x14ac:dyDescent="0.25">
      <c r="A18" s="57">
        <v>7</v>
      </c>
      <c r="B18" s="58" t="s">
        <v>89</v>
      </c>
      <c r="C18" s="59" t="s">
        <v>128</v>
      </c>
      <c r="D18" s="60">
        <v>1962</v>
      </c>
      <c r="E18" s="61">
        <v>1996.9</v>
      </c>
      <c r="F18" s="62">
        <v>119.5</v>
      </c>
      <c r="G18" s="63">
        <v>4</v>
      </c>
      <c r="H18" s="63">
        <v>3</v>
      </c>
      <c r="I18" s="25">
        <v>339</v>
      </c>
      <c r="J18" s="53" t="s">
        <v>88</v>
      </c>
      <c r="K18" s="64">
        <f t="shared" si="2"/>
        <v>1958803.49</v>
      </c>
      <c r="L18" s="29">
        <f t="shared" si="3"/>
        <v>0</v>
      </c>
      <c r="M18" s="54"/>
      <c r="N18" s="26"/>
      <c r="O18" s="65"/>
      <c r="P18" s="65"/>
      <c r="Q18" s="66"/>
      <c r="R18" s="67">
        <v>776</v>
      </c>
      <c r="S18" s="70">
        <v>1958803.49</v>
      </c>
      <c r="T18" s="67"/>
      <c r="U18" s="65"/>
      <c r="V18" s="26"/>
      <c r="W18" s="26"/>
      <c r="X18" s="26"/>
      <c r="Y18" s="26"/>
      <c r="Z18" s="26"/>
      <c r="AA18" s="26"/>
    </row>
    <row r="19" spans="1:27" x14ac:dyDescent="0.25">
      <c r="A19" s="57">
        <v>8</v>
      </c>
      <c r="B19" s="58" t="s">
        <v>89</v>
      </c>
      <c r="C19" s="59" t="s">
        <v>129</v>
      </c>
      <c r="D19" s="63">
        <v>1962</v>
      </c>
      <c r="E19" s="61">
        <v>2019.5</v>
      </c>
      <c r="F19" s="62">
        <v>96.4</v>
      </c>
      <c r="G19" s="63">
        <v>4</v>
      </c>
      <c r="H19" s="63">
        <v>3</v>
      </c>
      <c r="I19" s="25">
        <v>440</v>
      </c>
      <c r="J19" s="53" t="s">
        <v>88</v>
      </c>
      <c r="K19" s="64">
        <f t="shared" si="2"/>
        <v>1958803.49</v>
      </c>
      <c r="L19" s="29">
        <f t="shared" si="3"/>
        <v>0</v>
      </c>
      <c r="M19" s="54"/>
      <c r="N19" s="26"/>
      <c r="O19" s="65"/>
      <c r="P19" s="65"/>
      <c r="Q19" s="66"/>
      <c r="R19" s="67">
        <v>776</v>
      </c>
      <c r="S19" s="70">
        <v>1958803.49</v>
      </c>
      <c r="T19" s="67"/>
      <c r="U19" s="65"/>
      <c r="V19" s="26"/>
      <c r="W19" s="26"/>
      <c r="X19" s="26"/>
      <c r="Y19" s="26"/>
      <c r="Z19" s="26"/>
      <c r="AA19" s="26"/>
    </row>
    <row r="20" spans="1:27" x14ac:dyDescent="0.25">
      <c r="A20" s="57">
        <v>9</v>
      </c>
      <c r="B20" s="58" t="s">
        <v>89</v>
      </c>
      <c r="C20" s="59" t="s">
        <v>130</v>
      </c>
      <c r="D20" s="60">
        <v>1962</v>
      </c>
      <c r="E20" s="61">
        <v>2770.5</v>
      </c>
      <c r="F20" s="62">
        <v>48</v>
      </c>
      <c r="G20" s="63">
        <v>4</v>
      </c>
      <c r="H20" s="63">
        <v>4</v>
      </c>
      <c r="I20" s="25">
        <v>45</v>
      </c>
      <c r="J20" s="53" t="s">
        <v>88</v>
      </c>
      <c r="K20" s="64">
        <f t="shared" si="2"/>
        <v>2601977.63</v>
      </c>
      <c r="L20" s="29">
        <f t="shared" si="3"/>
        <v>0</v>
      </c>
      <c r="M20" s="54"/>
      <c r="N20" s="26"/>
      <c r="O20" s="65"/>
      <c r="P20" s="65"/>
      <c r="Q20" s="66"/>
      <c r="R20" s="67">
        <v>1030.8</v>
      </c>
      <c r="S20" s="70">
        <v>2601977.63</v>
      </c>
      <c r="T20" s="67"/>
      <c r="U20" s="65"/>
      <c r="V20" s="26"/>
      <c r="W20" s="26"/>
      <c r="X20" s="26"/>
      <c r="Y20" s="26"/>
      <c r="Z20" s="26"/>
      <c r="AA20" s="26"/>
    </row>
    <row r="21" spans="1:27" x14ac:dyDescent="0.25">
      <c r="A21" s="57">
        <v>10</v>
      </c>
      <c r="B21" s="58" t="s">
        <v>89</v>
      </c>
      <c r="C21" s="59" t="s">
        <v>131</v>
      </c>
      <c r="D21" s="60">
        <v>1962</v>
      </c>
      <c r="E21" s="61">
        <v>2753.6</v>
      </c>
      <c r="F21" s="62">
        <v>48.5</v>
      </c>
      <c r="G21" s="63">
        <v>4</v>
      </c>
      <c r="H21" s="63">
        <v>4</v>
      </c>
      <c r="I21" s="25">
        <v>17</v>
      </c>
      <c r="J21" s="53" t="s">
        <v>88</v>
      </c>
      <c r="K21" s="64">
        <f t="shared" si="2"/>
        <v>2601977.63</v>
      </c>
      <c r="L21" s="29">
        <f t="shared" si="3"/>
        <v>0</v>
      </c>
      <c r="M21" s="54"/>
      <c r="N21" s="26"/>
      <c r="O21" s="65"/>
      <c r="P21" s="65"/>
      <c r="Q21" s="66"/>
      <c r="R21" s="67">
        <v>1030.8</v>
      </c>
      <c r="S21" s="70">
        <v>2601977.63</v>
      </c>
      <c r="T21" s="67"/>
      <c r="U21" s="65"/>
      <c r="V21" s="26"/>
      <c r="W21" s="26"/>
      <c r="X21" s="26"/>
      <c r="Y21" s="26"/>
      <c r="Z21" s="26"/>
      <c r="AA21" s="26"/>
    </row>
    <row r="22" spans="1:27" x14ac:dyDescent="0.25">
      <c r="A22" s="57">
        <v>11</v>
      </c>
      <c r="B22" s="58" t="s">
        <v>89</v>
      </c>
      <c r="C22" s="59" t="s">
        <v>132</v>
      </c>
      <c r="D22" s="60">
        <v>1979</v>
      </c>
      <c r="E22" s="61">
        <v>396.01</v>
      </c>
      <c r="F22" s="62">
        <v>395.01</v>
      </c>
      <c r="G22" s="63">
        <v>9</v>
      </c>
      <c r="H22" s="63">
        <v>1</v>
      </c>
      <c r="I22" s="25">
        <v>797</v>
      </c>
      <c r="J22" s="53" t="s">
        <v>88</v>
      </c>
      <c r="K22" s="64">
        <f t="shared" si="2"/>
        <v>3739217.24</v>
      </c>
      <c r="L22" s="29">
        <f t="shared" si="3"/>
        <v>0</v>
      </c>
      <c r="M22" s="54"/>
      <c r="N22" s="26"/>
      <c r="O22" s="65"/>
      <c r="P22" s="65"/>
      <c r="Q22" s="66"/>
      <c r="R22" s="67"/>
      <c r="S22" s="66"/>
      <c r="T22" s="67">
        <v>2</v>
      </c>
      <c r="U22" s="69">
        <v>3739217.24</v>
      </c>
      <c r="V22" s="26"/>
      <c r="W22" s="26"/>
      <c r="X22" s="26"/>
      <c r="Y22" s="26"/>
      <c r="Z22" s="26"/>
      <c r="AA22" s="26"/>
    </row>
    <row r="23" spans="1:27" x14ac:dyDescent="0.25">
      <c r="A23" s="57">
        <v>12</v>
      </c>
      <c r="B23" s="58" t="s">
        <v>89</v>
      </c>
      <c r="C23" s="59" t="s">
        <v>133</v>
      </c>
      <c r="D23" s="63">
        <v>1977</v>
      </c>
      <c r="E23" s="61">
        <v>698</v>
      </c>
      <c r="F23" s="62">
        <v>689</v>
      </c>
      <c r="G23" s="63">
        <v>9</v>
      </c>
      <c r="H23" s="63">
        <v>9</v>
      </c>
      <c r="I23" s="25">
        <v>105</v>
      </c>
      <c r="J23" s="53" t="s">
        <v>88</v>
      </c>
      <c r="K23" s="64">
        <f t="shared" si="2"/>
        <v>16826477.579999998</v>
      </c>
      <c r="L23" s="29">
        <f t="shared" si="3"/>
        <v>0</v>
      </c>
      <c r="M23" s="54"/>
      <c r="N23" s="26"/>
      <c r="O23" s="65"/>
      <c r="P23" s="65"/>
      <c r="Q23" s="66"/>
      <c r="R23" s="67"/>
      <c r="S23" s="66"/>
      <c r="T23" s="67">
        <v>9</v>
      </c>
      <c r="U23" s="69">
        <v>16826477.579999998</v>
      </c>
      <c r="V23" s="26"/>
      <c r="W23" s="26"/>
      <c r="X23" s="26"/>
      <c r="Y23" s="26"/>
      <c r="Z23" s="26"/>
      <c r="AA23" s="26"/>
    </row>
    <row r="24" spans="1:27" x14ac:dyDescent="0.25">
      <c r="A24" s="57">
        <v>13</v>
      </c>
      <c r="B24" s="58" t="s">
        <v>89</v>
      </c>
      <c r="C24" s="59" t="s">
        <v>134</v>
      </c>
      <c r="D24" s="63">
        <v>1981</v>
      </c>
      <c r="E24" s="61">
        <v>3930</v>
      </c>
      <c r="F24" s="62">
        <v>109.9</v>
      </c>
      <c r="G24" s="63">
        <v>12</v>
      </c>
      <c r="H24" s="63">
        <v>1</v>
      </c>
      <c r="I24" s="25">
        <v>557</v>
      </c>
      <c r="J24" s="53" t="s">
        <v>88</v>
      </c>
      <c r="K24" s="64">
        <f t="shared" si="2"/>
        <v>4478347.3</v>
      </c>
      <c r="L24" s="29">
        <f t="shared" si="3"/>
        <v>0</v>
      </c>
      <c r="M24" s="54"/>
      <c r="N24" s="26"/>
      <c r="O24" s="65"/>
      <c r="P24" s="65"/>
      <c r="Q24" s="66"/>
      <c r="R24" s="67"/>
      <c r="S24" s="66"/>
      <c r="T24" s="67">
        <v>2</v>
      </c>
      <c r="U24" s="69">
        <v>4478347.3</v>
      </c>
      <c r="V24" s="26"/>
      <c r="W24" s="26"/>
      <c r="X24" s="26"/>
      <c r="Y24" s="26"/>
      <c r="Z24" s="26"/>
      <c r="AA24" s="26"/>
    </row>
    <row r="25" spans="1:27" x14ac:dyDescent="0.25">
      <c r="A25" s="57">
        <v>14</v>
      </c>
      <c r="B25" s="58" t="s">
        <v>89</v>
      </c>
      <c r="C25" s="59" t="s">
        <v>135</v>
      </c>
      <c r="D25" s="63">
        <v>1982</v>
      </c>
      <c r="E25" s="62">
        <v>3797.6</v>
      </c>
      <c r="F25" s="62">
        <v>267.39999999999998</v>
      </c>
      <c r="G25" s="63">
        <v>12</v>
      </c>
      <c r="H25" s="63">
        <v>1</v>
      </c>
      <c r="I25" s="25">
        <v>360</v>
      </c>
      <c r="J25" s="53" t="s">
        <v>88</v>
      </c>
      <c r="K25" s="64">
        <f t="shared" si="2"/>
        <v>4478347.3</v>
      </c>
      <c r="L25" s="29">
        <f t="shared" si="3"/>
        <v>0</v>
      </c>
      <c r="M25" s="54"/>
      <c r="N25" s="26"/>
      <c r="O25" s="65"/>
      <c r="P25" s="65"/>
      <c r="Q25" s="66"/>
      <c r="R25" s="67"/>
      <c r="S25" s="66"/>
      <c r="T25" s="67">
        <v>2</v>
      </c>
      <c r="U25" s="69">
        <v>4478347.3</v>
      </c>
      <c r="V25" s="26"/>
      <c r="W25" s="26"/>
      <c r="X25" s="26"/>
      <c r="Y25" s="26"/>
      <c r="Z25" s="26"/>
      <c r="AA25" s="26"/>
    </row>
    <row r="26" spans="1:27" x14ac:dyDescent="0.25">
      <c r="A26" s="57">
        <v>15</v>
      </c>
      <c r="B26" s="58" t="s">
        <v>89</v>
      </c>
      <c r="C26" s="59" t="s">
        <v>136</v>
      </c>
      <c r="D26" s="63">
        <v>1982</v>
      </c>
      <c r="E26" s="62">
        <v>12778.1</v>
      </c>
      <c r="F26" s="62">
        <v>453.7</v>
      </c>
      <c r="G26" s="63">
        <v>9</v>
      </c>
      <c r="H26" s="63">
        <v>6</v>
      </c>
      <c r="I26" s="25">
        <v>410</v>
      </c>
      <c r="J26" s="53" t="s">
        <v>88</v>
      </c>
      <c r="K26" s="64">
        <f t="shared" si="2"/>
        <v>11217651.720000001</v>
      </c>
      <c r="L26" s="29">
        <f t="shared" si="3"/>
        <v>0</v>
      </c>
      <c r="M26" s="54"/>
      <c r="N26" s="26"/>
      <c r="O26" s="65"/>
      <c r="P26" s="65"/>
      <c r="Q26" s="66"/>
      <c r="R26" s="67"/>
      <c r="S26" s="66"/>
      <c r="T26" s="67">
        <v>6</v>
      </c>
      <c r="U26" s="69">
        <v>11217651.720000001</v>
      </c>
      <c r="V26" s="26"/>
      <c r="W26" s="26"/>
      <c r="X26" s="26"/>
      <c r="Y26" s="26"/>
      <c r="Z26" s="26"/>
      <c r="AA26" s="26"/>
    </row>
    <row r="27" spans="1:27" x14ac:dyDescent="0.25">
      <c r="A27" s="57">
        <v>16</v>
      </c>
      <c r="B27" s="58" t="s">
        <v>89</v>
      </c>
      <c r="C27" s="59" t="s">
        <v>137</v>
      </c>
      <c r="D27" s="63">
        <v>1949</v>
      </c>
      <c r="E27" s="61">
        <v>596.6</v>
      </c>
      <c r="F27" s="62">
        <v>42.1</v>
      </c>
      <c r="G27" s="63">
        <v>2</v>
      </c>
      <c r="H27" s="63">
        <v>2</v>
      </c>
      <c r="I27" s="25">
        <v>141</v>
      </c>
      <c r="J27" s="53" t="s">
        <v>88</v>
      </c>
      <c r="K27" s="64">
        <f t="shared" si="2"/>
        <v>1172505.45</v>
      </c>
      <c r="L27" s="29">
        <f t="shared" si="3"/>
        <v>0</v>
      </c>
      <c r="M27" s="54"/>
      <c r="N27" s="26"/>
      <c r="O27" s="65"/>
      <c r="P27" s="65"/>
      <c r="Q27" s="66"/>
      <c r="R27" s="67">
        <v>464.5</v>
      </c>
      <c r="S27" s="70">
        <v>1172505.45</v>
      </c>
      <c r="T27" s="67"/>
      <c r="U27" s="65"/>
      <c r="V27" s="26"/>
      <c r="W27" s="26"/>
      <c r="X27" s="26"/>
      <c r="Y27" s="26"/>
      <c r="Z27" s="26"/>
      <c r="AA27" s="26"/>
    </row>
    <row r="28" spans="1:27" x14ac:dyDescent="0.25">
      <c r="A28" s="57">
        <v>17</v>
      </c>
      <c r="B28" s="58" t="s">
        <v>89</v>
      </c>
      <c r="C28" s="59" t="s">
        <v>138</v>
      </c>
      <c r="D28" s="63">
        <v>1964</v>
      </c>
      <c r="E28" s="62">
        <v>2016.4</v>
      </c>
      <c r="F28" s="62">
        <v>308</v>
      </c>
      <c r="G28" s="63">
        <v>4</v>
      </c>
      <c r="H28" s="63">
        <v>3</v>
      </c>
      <c r="I28" s="25">
        <v>133</v>
      </c>
      <c r="J28" s="53" t="s">
        <v>88</v>
      </c>
      <c r="K28" s="64">
        <f t="shared" si="2"/>
        <v>1786146.06</v>
      </c>
      <c r="L28" s="29">
        <f t="shared" si="3"/>
        <v>0</v>
      </c>
      <c r="M28" s="54"/>
      <c r="N28" s="26"/>
      <c r="O28" s="65"/>
      <c r="P28" s="65"/>
      <c r="Q28" s="66"/>
      <c r="R28" s="67">
        <v>707.6</v>
      </c>
      <c r="S28" s="70">
        <v>1786146.06</v>
      </c>
      <c r="T28" s="67"/>
      <c r="U28" s="65"/>
      <c r="V28" s="26"/>
      <c r="W28" s="26"/>
      <c r="X28" s="26"/>
      <c r="Y28" s="26"/>
      <c r="Z28" s="26"/>
      <c r="AA28" s="26"/>
    </row>
    <row r="29" spans="1:27" x14ac:dyDescent="0.25">
      <c r="A29" s="57">
        <v>18</v>
      </c>
      <c r="B29" s="58" t="s">
        <v>89</v>
      </c>
      <c r="C29" s="59" t="s">
        <v>139</v>
      </c>
      <c r="D29" s="63">
        <v>1982</v>
      </c>
      <c r="E29" s="61">
        <v>18438.400000000001</v>
      </c>
      <c r="F29" s="62">
        <v>18429.400000000001</v>
      </c>
      <c r="G29" s="72">
        <v>9</v>
      </c>
      <c r="H29" s="63">
        <v>9</v>
      </c>
      <c r="I29" s="25">
        <v>139</v>
      </c>
      <c r="J29" s="53" t="s">
        <v>88</v>
      </c>
      <c r="K29" s="64">
        <f t="shared" si="2"/>
        <v>16826477.579999998</v>
      </c>
      <c r="L29" s="29">
        <f t="shared" si="3"/>
        <v>0</v>
      </c>
      <c r="M29" s="54"/>
      <c r="N29" s="26"/>
      <c r="O29" s="65"/>
      <c r="P29" s="65"/>
      <c r="Q29" s="66"/>
      <c r="R29" s="67"/>
      <c r="S29" s="66"/>
      <c r="T29" s="67">
        <v>9</v>
      </c>
      <c r="U29" s="69">
        <v>16826477.579999998</v>
      </c>
      <c r="V29" s="26"/>
      <c r="W29" s="26"/>
      <c r="X29" s="26"/>
      <c r="Y29" s="26"/>
      <c r="Z29" s="26"/>
      <c r="AA29" s="26"/>
    </row>
    <row r="30" spans="1:27" x14ac:dyDescent="0.25">
      <c r="A30" s="57">
        <v>19</v>
      </c>
      <c r="B30" s="25" t="s">
        <v>26</v>
      </c>
      <c r="C30" s="25" t="s">
        <v>140</v>
      </c>
      <c r="D30" s="25">
        <v>1962</v>
      </c>
      <c r="E30" s="26">
        <v>1342.5</v>
      </c>
      <c r="F30" s="26">
        <v>761.6</v>
      </c>
      <c r="G30" s="25">
        <v>2</v>
      </c>
      <c r="H30" s="25">
        <v>2</v>
      </c>
      <c r="K30" s="64">
        <f t="shared" si="2"/>
        <v>460242.84</v>
      </c>
      <c r="L30" s="29">
        <f t="shared" si="3"/>
        <v>460242.84</v>
      </c>
      <c r="M30" s="81"/>
      <c r="N30" s="81"/>
      <c r="O30" s="70">
        <v>460242.84</v>
      </c>
      <c r="P30" s="65"/>
      <c r="Q30" s="66"/>
      <c r="R30" s="67"/>
      <c r="S30" s="66"/>
      <c r="T30" s="67"/>
      <c r="U30" s="69"/>
      <c r="V30" s="81"/>
      <c r="W30" s="81"/>
      <c r="X30" s="81"/>
      <c r="Y30" s="81"/>
      <c r="Z30" s="81"/>
      <c r="AA30" s="81"/>
    </row>
  </sheetData>
  <mergeCells count="19">
    <mergeCell ref="A7:A8"/>
    <mergeCell ref="B7:B8"/>
    <mergeCell ref="C7:C8"/>
    <mergeCell ref="D7:D8"/>
    <mergeCell ref="E7:E8"/>
    <mergeCell ref="T8:U8"/>
    <mergeCell ref="V8:W8"/>
    <mergeCell ref="X8:Y8"/>
    <mergeCell ref="Z8:AA8"/>
    <mergeCell ref="C4:U4"/>
    <mergeCell ref="C5:U5"/>
    <mergeCell ref="K7:K8"/>
    <mergeCell ref="F7:F8"/>
    <mergeCell ref="G7:G8"/>
    <mergeCell ref="H7:H8"/>
    <mergeCell ref="I7:I8"/>
    <mergeCell ref="J7:J8"/>
    <mergeCell ref="L7:AA7"/>
    <mergeCell ref="R8:S8"/>
  </mergeCells>
  <pageMargins left="0.11811023622047245" right="0" top="0.74803149606299213" bottom="0.74803149606299213" header="0.31496062992125984" footer="0.31496062992125984"/>
  <pageSetup paperSize="9" scale="5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topLeftCell="A13" workbookViewId="0">
      <selection activeCell="Y19" sqref="Y19"/>
    </sheetView>
  </sheetViews>
  <sheetFormatPr defaultRowHeight="15" x14ac:dyDescent="0.25"/>
  <cols>
    <col min="1" max="1" width="5.85546875" customWidth="1"/>
    <col min="2" max="2" width="15.5703125" customWidth="1"/>
    <col min="3" max="3" width="22.7109375" customWidth="1"/>
    <col min="5" max="5" width="10.140625" bestFit="1" customWidth="1"/>
    <col min="9" max="9" width="15.5703125" customWidth="1"/>
    <col min="10" max="10" width="11.42578125" customWidth="1"/>
    <col min="11" max="11" width="12.28515625" customWidth="1"/>
    <col min="12" max="12" width="11.5703125" customWidth="1"/>
    <col min="13" max="13" width="12" customWidth="1"/>
    <col min="17" max="17" width="12.7109375" customWidth="1"/>
    <col min="19" max="19" width="12.42578125" customWidth="1"/>
  </cols>
  <sheetData>
    <row r="1" spans="1:25" x14ac:dyDescent="0.25">
      <c r="R1" s="78" t="s">
        <v>120</v>
      </c>
      <c r="S1" s="78"/>
      <c r="T1" s="78"/>
      <c r="U1" s="78"/>
      <c r="V1" s="78"/>
    </row>
    <row r="2" spans="1:25" x14ac:dyDescent="0.25">
      <c r="R2" s="78" t="s">
        <v>114</v>
      </c>
      <c r="S2" s="78"/>
      <c r="T2" s="78"/>
      <c r="U2" s="78"/>
      <c r="V2" s="78"/>
    </row>
    <row r="3" spans="1:25" x14ac:dyDescent="0.25">
      <c r="R3" s="78" t="s">
        <v>115</v>
      </c>
      <c r="S3" s="78"/>
      <c r="T3" s="78"/>
      <c r="U3" s="78"/>
      <c r="V3" s="78"/>
    </row>
    <row r="4" spans="1:25" x14ac:dyDescent="0.25">
      <c r="S4" s="84" t="s">
        <v>116</v>
      </c>
      <c r="T4" s="84"/>
      <c r="U4" s="84"/>
      <c r="V4" s="84"/>
    </row>
    <row r="5" spans="1:25" x14ac:dyDescent="0.25">
      <c r="I5" s="77"/>
      <c r="J5" s="77"/>
      <c r="K5" s="77"/>
    </row>
    <row r="6" spans="1:25" x14ac:dyDescent="0.25">
      <c r="C6" s="84" t="s">
        <v>117</v>
      </c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</row>
    <row r="7" spans="1:25" x14ac:dyDescent="0.25">
      <c r="C7" s="84" t="s">
        <v>119</v>
      </c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</row>
    <row r="9" spans="1:25" ht="15" customHeight="1" x14ac:dyDescent="0.25">
      <c r="A9" s="85" t="s">
        <v>79</v>
      </c>
      <c r="B9" s="87" t="s">
        <v>1</v>
      </c>
      <c r="C9" s="103" t="s">
        <v>2</v>
      </c>
      <c r="D9" s="87" t="s">
        <v>3</v>
      </c>
      <c r="E9" s="90" t="s">
        <v>4</v>
      </c>
      <c r="F9" s="90" t="s">
        <v>5</v>
      </c>
      <c r="G9" s="102" t="s">
        <v>80</v>
      </c>
      <c r="H9" s="102" t="s">
        <v>81</v>
      </c>
      <c r="I9" s="101" t="s">
        <v>8</v>
      </c>
      <c r="J9" s="95" t="s">
        <v>9</v>
      </c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</row>
    <row r="10" spans="1:25" ht="102" x14ac:dyDescent="0.25">
      <c r="A10" s="86"/>
      <c r="B10" s="89"/>
      <c r="C10" s="104"/>
      <c r="D10" s="89"/>
      <c r="E10" s="91"/>
      <c r="F10" s="91"/>
      <c r="G10" s="102"/>
      <c r="H10" s="102"/>
      <c r="I10" s="101"/>
      <c r="J10" s="47" t="s">
        <v>10</v>
      </c>
      <c r="K10" s="9" t="s">
        <v>11</v>
      </c>
      <c r="L10" s="8" t="s">
        <v>84</v>
      </c>
      <c r="M10" s="8" t="s">
        <v>13</v>
      </c>
      <c r="N10" s="8" t="s">
        <v>14</v>
      </c>
      <c r="O10" s="8" t="s">
        <v>15</v>
      </c>
      <c r="P10" s="99" t="s">
        <v>16</v>
      </c>
      <c r="Q10" s="99"/>
      <c r="R10" s="99" t="s">
        <v>85</v>
      </c>
      <c r="S10" s="99"/>
      <c r="T10" s="99" t="s">
        <v>18</v>
      </c>
      <c r="U10" s="99"/>
      <c r="V10" s="99" t="s">
        <v>86</v>
      </c>
      <c r="W10" s="99"/>
      <c r="X10" s="99" t="s">
        <v>87</v>
      </c>
      <c r="Y10" s="99"/>
    </row>
    <row r="11" spans="1:25" x14ac:dyDescent="0.25">
      <c r="A11" s="48"/>
      <c r="B11" s="2"/>
      <c r="C11" s="49"/>
      <c r="D11" s="2"/>
      <c r="E11" s="3"/>
      <c r="F11" s="3"/>
      <c r="G11" s="2"/>
      <c r="H11" s="2"/>
      <c r="I11" s="3" t="s">
        <v>21</v>
      </c>
      <c r="J11" s="47" t="s">
        <v>21</v>
      </c>
      <c r="K11" s="7" t="s">
        <v>21</v>
      </c>
      <c r="L11" s="7" t="s">
        <v>21</v>
      </c>
      <c r="M11" s="7" t="s">
        <v>21</v>
      </c>
      <c r="N11" s="7" t="s">
        <v>21</v>
      </c>
      <c r="O11" s="7" t="s">
        <v>21</v>
      </c>
      <c r="P11" s="8" t="s">
        <v>22</v>
      </c>
      <c r="Q11" s="7" t="s">
        <v>21</v>
      </c>
      <c r="R11" s="9" t="s">
        <v>23</v>
      </c>
      <c r="S11" s="7" t="s">
        <v>21</v>
      </c>
      <c r="T11" s="8" t="s">
        <v>22</v>
      </c>
      <c r="U11" s="7" t="s">
        <v>21</v>
      </c>
      <c r="V11" s="8" t="s">
        <v>22</v>
      </c>
      <c r="W11" s="7" t="s">
        <v>21</v>
      </c>
      <c r="X11" s="8" t="s">
        <v>22</v>
      </c>
      <c r="Y11" s="7" t="s">
        <v>21</v>
      </c>
    </row>
    <row r="12" spans="1:25" x14ac:dyDescent="0.25">
      <c r="A12" s="48">
        <v>1</v>
      </c>
      <c r="B12" s="2">
        <v>2</v>
      </c>
      <c r="C12" s="49">
        <v>3</v>
      </c>
      <c r="D12" s="2">
        <v>4</v>
      </c>
      <c r="E12" s="80">
        <v>5</v>
      </c>
      <c r="F12" s="80">
        <v>6</v>
      </c>
      <c r="G12" s="80">
        <v>7</v>
      </c>
      <c r="H12" s="80">
        <v>8</v>
      </c>
      <c r="I12" s="80">
        <v>9</v>
      </c>
      <c r="J12" s="80">
        <v>10</v>
      </c>
      <c r="K12" s="80">
        <v>11</v>
      </c>
      <c r="L12" s="80">
        <v>12</v>
      </c>
      <c r="M12" s="80">
        <v>12</v>
      </c>
      <c r="N12" s="80">
        <v>14</v>
      </c>
      <c r="O12" s="80">
        <v>15</v>
      </c>
      <c r="P12" s="80">
        <v>16</v>
      </c>
      <c r="Q12" s="80">
        <v>17</v>
      </c>
      <c r="R12" s="80">
        <v>18</v>
      </c>
      <c r="S12" s="80">
        <v>19</v>
      </c>
      <c r="T12" s="80">
        <v>20</v>
      </c>
      <c r="U12" s="80">
        <v>21</v>
      </c>
      <c r="V12" s="80">
        <v>22</v>
      </c>
      <c r="W12" s="80">
        <v>23</v>
      </c>
      <c r="X12" s="80">
        <v>24</v>
      </c>
      <c r="Y12" s="80">
        <v>25</v>
      </c>
    </row>
    <row r="13" spans="1:25" s="76" customFormat="1" x14ac:dyDescent="0.25">
      <c r="A13" s="73"/>
      <c r="B13" s="55" t="s">
        <v>24</v>
      </c>
      <c r="C13" s="56"/>
      <c r="D13" s="74"/>
      <c r="E13" s="75"/>
      <c r="F13" s="75"/>
      <c r="G13" s="74"/>
      <c r="H13" s="74"/>
      <c r="I13" s="75">
        <f>SUM(I14:I37)</f>
        <v>112368166.33</v>
      </c>
      <c r="J13" s="75">
        <f t="shared" ref="J13:X13" si="0">SUM(J14:J37)</f>
        <v>460242.84</v>
      </c>
      <c r="K13" s="75">
        <f t="shared" si="0"/>
        <v>0</v>
      </c>
      <c r="L13" s="75">
        <f t="shared" si="0"/>
        <v>0</v>
      </c>
      <c r="M13" s="75">
        <f t="shared" si="0"/>
        <v>460242.84</v>
      </c>
      <c r="N13" s="75">
        <f t="shared" si="0"/>
        <v>0</v>
      </c>
      <c r="O13" s="75">
        <f t="shared" si="0"/>
        <v>0</v>
      </c>
      <c r="P13" s="75">
        <f t="shared" si="0"/>
        <v>8213.2000000000007</v>
      </c>
      <c r="Q13" s="75">
        <f t="shared" si="0"/>
        <v>20732016.549999997</v>
      </c>
      <c r="R13" s="75">
        <f t="shared" si="0"/>
        <v>46</v>
      </c>
      <c r="S13" s="75">
        <f t="shared" si="0"/>
        <v>91175906.939999998</v>
      </c>
      <c r="T13" s="75">
        <f t="shared" si="0"/>
        <v>0</v>
      </c>
      <c r="U13" s="75">
        <f t="shared" si="0"/>
        <v>0</v>
      </c>
      <c r="V13" s="75">
        <f t="shared" si="0"/>
        <v>0</v>
      </c>
      <c r="W13" s="75">
        <f t="shared" si="0"/>
        <v>0</v>
      </c>
      <c r="X13" s="75">
        <f t="shared" si="0"/>
        <v>0</v>
      </c>
      <c r="Y13" s="82">
        <v>0</v>
      </c>
    </row>
    <row r="14" spans="1:25" ht="15" customHeight="1" x14ac:dyDescent="0.25">
      <c r="A14" s="57">
        <v>1</v>
      </c>
      <c r="B14" s="58" t="s">
        <v>89</v>
      </c>
      <c r="C14" s="59" t="s">
        <v>90</v>
      </c>
      <c r="D14" s="60">
        <v>1980</v>
      </c>
      <c r="E14" s="61">
        <v>5626.53</v>
      </c>
      <c r="F14" s="62">
        <v>3641.5</v>
      </c>
      <c r="G14" s="63">
        <v>12</v>
      </c>
      <c r="H14" s="63">
        <v>1</v>
      </c>
      <c r="I14" s="64">
        <f t="shared" ref="I14:I37" si="1">J14+Q14+S14+T14+V14+X14</f>
        <v>4478347.3</v>
      </c>
      <c r="J14" s="29">
        <f t="shared" ref="J14:J37" si="2">K14+L14+M14+N14+O14</f>
        <v>0</v>
      </c>
      <c r="K14" s="65"/>
      <c r="L14" s="65"/>
      <c r="M14" s="65"/>
      <c r="N14" s="65"/>
      <c r="O14" s="66"/>
      <c r="P14" s="67"/>
      <c r="Q14" s="66"/>
      <c r="R14" s="68">
        <v>2</v>
      </c>
      <c r="S14" s="69">
        <v>4478347.3</v>
      </c>
      <c r="T14" s="65"/>
      <c r="U14" s="65"/>
      <c r="V14" s="65"/>
      <c r="W14" s="65"/>
      <c r="X14" s="65"/>
      <c r="Y14" s="81"/>
    </row>
    <row r="15" spans="1:25" ht="15" customHeight="1" x14ac:dyDescent="0.25">
      <c r="A15" s="57">
        <v>2</v>
      </c>
      <c r="B15" s="58" t="s">
        <v>89</v>
      </c>
      <c r="C15" s="59" t="s">
        <v>91</v>
      </c>
      <c r="D15" s="60">
        <v>1980</v>
      </c>
      <c r="E15" s="61">
        <v>5902.88</v>
      </c>
      <c r="F15" s="62">
        <v>3915</v>
      </c>
      <c r="G15" s="63">
        <v>12</v>
      </c>
      <c r="H15" s="63">
        <v>1</v>
      </c>
      <c r="I15" s="64">
        <f t="shared" si="1"/>
        <v>4478347.3</v>
      </c>
      <c r="J15" s="29">
        <f t="shared" si="2"/>
        <v>0</v>
      </c>
      <c r="K15" s="65"/>
      <c r="L15" s="65"/>
      <c r="M15" s="65"/>
      <c r="N15" s="65"/>
      <c r="O15" s="66"/>
      <c r="P15" s="67"/>
      <c r="Q15" s="66"/>
      <c r="R15" s="68">
        <v>2</v>
      </c>
      <c r="S15" s="69">
        <v>4478347.3</v>
      </c>
      <c r="T15" s="65"/>
      <c r="U15" s="65"/>
      <c r="V15" s="65"/>
      <c r="W15" s="65"/>
      <c r="X15" s="65"/>
      <c r="Y15" s="81"/>
    </row>
    <row r="16" spans="1:25" ht="15" customHeight="1" x14ac:dyDescent="0.25">
      <c r="A16" s="57">
        <v>3</v>
      </c>
      <c r="B16" s="58" t="s">
        <v>89</v>
      </c>
      <c r="C16" s="59" t="s">
        <v>92</v>
      </c>
      <c r="D16" s="63">
        <v>1981</v>
      </c>
      <c r="E16" s="62">
        <v>5614.78</v>
      </c>
      <c r="F16" s="62">
        <v>3775.3</v>
      </c>
      <c r="G16" s="63">
        <v>12</v>
      </c>
      <c r="H16" s="63">
        <v>1</v>
      </c>
      <c r="I16" s="64">
        <f t="shared" si="1"/>
        <v>4478347.3</v>
      </c>
      <c r="J16" s="29">
        <f t="shared" si="2"/>
        <v>0</v>
      </c>
      <c r="K16" s="65"/>
      <c r="L16" s="65"/>
      <c r="M16" s="65"/>
      <c r="N16" s="65"/>
      <c r="O16" s="66"/>
      <c r="P16" s="67"/>
      <c r="Q16" s="66"/>
      <c r="R16" s="67">
        <v>2</v>
      </c>
      <c r="S16" s="69">
        <v>4478347.3</v>
      </c>
      <c r="T16" s="65"/>
      <c r="U16" s="65"/>
      <c r="V16" s="65"/>
      <c r="W16" s="65"/>
      <c r="X16" s="65"/>
      <c r="Y16" s="81"/>
    </row>
    <row r="17" spans="1:25" ht="15" customHeight="1" x14ac:dyDescent="0.25">
      <c r="A17" s="57">
        <v>4</v>
      </c>
      <c r="B17" s="58" t="s">
        <v>89</v>
      </c>
      <c r="C17" s="59" t="s">
        <v>93</v>
      </c>
      <c r="D17" s="63">
        <v>1980</v>
      </c>
      <c r="E17" s="62">
        <v>5870.93</v>
      </c>
      <c r="F17" s="62">
        <v>3898.6</v>
      </c>
      <c r="G17" s="63">
        <v>12</v>
      </c>
      <c r="H17" s="63">
        <v>1</v>
      </c>
      <c r="I17" s="64">
        <f t="shared" si="1"/>
        <v>4478347.3</v>
      </c>
      <c r="J17" s="29">
        <f t="shared" si="2"/>
        <v>0</v>
      </c>
      <c r="K17" s="65"/>
      <c r="L17" s="65"/>
      <c r="M17" s="65"/>
      <c r="N17" s="65"/>
      <c r="O17" s="66"/>
      <c r="P17" s="67"/>
      <c r="Q17" s="66"/>
      <c r="R17" s="67">
        <v>2</v>
      </c>
      <c r="S17" s="69">
        <v>4478347.3</v>
      </c>
      <c r="T17" s="65"/>
      <c r="U17" s="65"/>
      <c r="V17" s="65"/>
      <c r="W17" s="65"/>
      <c r="X17" s="65"/>
      <c r="Y17" s="81"/>
    </row>
    <row r="18" spans="1:25" ht="15" customHeight="1" x14ac:dyDescent="0.25">
      <c r="A18" s="57">
        <v>5</v>
      </c>
      <c r="B18" s="58" t="s">
        <v>89</v>
      </c>
      <c r="C18" s="59" t="s">
        <v>94</v>
      </c>
      <c r="D18" s="63">
        <v>1980</v>
      </c>
      <c r="E18" s="62">
        <v>5913.63</v>
      </c>
      <c r="F18" s="62">
        <v>3953.3</v>
      </c>
      <c r="G18" s="63">
        <v>12</v>
      </c>
      <c r="H18" s="63">
        <v>1</v>
      </c>
      <c r="I18" s="64">
        <f t="shared" si="1"/>
        <v>4478347.3</v>
      </c>
      <c r="J18" s="29">
        <f t="shared" si="2"/>
        <v>0</v>
      </c>
      <c r="K18" s="65"/>
      <c r="L18" s="65"/>
      <c r="M18" s="65"/>
      <c r="N18" s="65"/>
      <c r="O18" s="66"/>
      <c r="P18" s="67"/>
      <c r="Q18" s="66"/>
      <c r="R18" s="67">
        <v>2</v>
      </c>
      <c r="S18" s="69">
        <v>4478347.3</v>
      </c>
      <c r="T18" s="65"/>
      <c r="U18" s="65"/>
      <c r="V18" s="65"/>
      <c r="W18" s="65"/>
      <c r="X18" s="65"/>
      <c r="Y18" s="81"/>
    </row>
    <row r="19" spans="1:25" ht="15" customHeight="1" x14ac:dyDescent="0.25">
      <c r="A19" s="57">
        <v>6</v>
      </c>
      <c r="B19" s="58" t="s">
        <v>89</v>
      </c>
      <c r="C19" s="59" t="s">
        <v>95</v>
      </c>
      <c r="D19" s="60">
        <v>1950</v>
      </c>
      <c r="E19" s="61">
        <v>1303.8</v>
      </c>
      <c r="F19" s="62">
        <v>603.4</v>
      </c>
      <c r="G19" s="63">
        <v>2</v>
      </c>
      <c r="H19" s="63">
        <v>2</v>
      </c>
      <c r="I19" s="64">
        <f t="shared" si="1"/>
        <v>1172505.45</v>
      </c>
      <c r="J19" s="29">
        <f t="shared" si="2"/>
        <v>0</v>
      </c>
      <c r="K19" s="65"/>
      <c r="L19" s="65"/>
      <c r="M19" s="65"/>
      <c r="N19" s="65"/>
      <c r="O19" s="66"/>
      <c r="P19" s="67">
        <v>464.5</v>
      </c>
      <c r="Q19" s="70">
        <v>1172505.45</v>
      </c>
      <c r="R19" s="67"/>
      <c r="S19" s="65"/>
      <c r="T19" s="65"/>
      <c r="U19" s="65"/>
      <c r="V19" s="65"/>
      <c r="W19" s="65"/>
      <c r="X19" s="65"/>
      <c r="Y19" s="81"/>
    </row>
    <row r="20" spans="1:25" ht="15" customHeight="1" x14ac:dyDescent="0.25">
      <c r="A20" s="57">
        <v>7</v>
      </c>
      <c r="B20" s="58" t="s">
        <v>89</v>
      </c>
      <c r="C20" s="59" t="s">
        <v>96</v>
      </c>
      <c r="D20" s="60">
        <v>1954</v>
      </c>
      <c r="E20" s="62">
        <v>2559.3000000000002</v>
      </c>
      <c r="F20" s="62">
        <v>1412.8</v>
      </c>
      <c r="G20" s="63">
        <v>3</v>
      </c>
      <c r="H20" s="63">
        <v>3</v>
      </c>
      <c r="I20" s="64">
        <f t="shared" si="1"/>
        <v>2275342.09</v>
      </c>
      <c r="J20" s="29">
        <f t="shared" si="2"/>
        <v>0</v>
      </c>
      <c r="K20" s="65"/>
      <c r="L20" s="65"/>
      <c r="M20" s="65"/>
      <c r="N20" s="65"/>
      <c r="O20" s="66"/>
      <c r="P20" s="67">
        <v>901.4</v>
      </c>
      <c r="Q20" s="70">
        <v>2275342.09</v>
      </c>
      <c r="R20" s="67"/>
      <c r="S20" s="65"/>
      <c r="T20" s="65"/>
      <c r="U20" s="65"/>
      <c r="V20" s="65"/>
      <c r="W20" s="65"/>
      <c r="X20" s="65"/>
      <c r="Y20" s="81"/>
    </row>
    <row r="21" spans="1:25" ht="15" customHeight="1" x14ac:dyDescent="0.25">
      <c r="A21" s="57">
        <v>8</v>
      </c>
      <c r="B21" s="58" t="s">
        <v>89</v>
      </c>
      <c r="C21" s="59" t="s">
        <v>97</v>
      </c>
      <c r="D21" s="60">
        <v>1962</v>
      </c>
      <c r="E21" s="61">
        <v>3794.5</v>
      </c>
      <c r="F21" s="62">
        <v>2753.7</v>
      </c>
      <c r="G21" s="63">
        <v>4</v>
      </c>
      <c r="H21" s="63">
        <v>4</v>
      </c>
      <c r="I21" s="64">
        <f t="shared" si="1"/>
        <v>2601977.63</v>
      </c>
      <c r="J21" s="29">
        <f t="shared" si="2"/>
        <v>0</v>
      </c>
      <c r="K21" s="65"/>
      <c r="L21" s="65"/>
      <c r="M21" s="65"/>
      <c r="N21" s="65"/>
      <c r="O21" s="66"/>
      <c r="P21" s="67">
        <v>1030.8</v>
      </c>
      <c r="Q21" s="70">
        <v>2601977.63</v>
      </c>
      <c r="R21" s="67"/>
      <c r="S21" s="65"/>
      <c r="T21" s="65"/>
      <c r="U21" s="65"/>
      <c r="V21" s="65"/>
      <c r="W21" s="65"/>
      <c r="X21" s="65"/>
      <c r="Y21" s="81"/>
    </row>
    <row r="22" spans="1:25" ht="15" customHeight="1" x14ac:dyDescent="0.25">
      <c r="A22" s="57">
        <v>9</v>
      </c>
      <c r="B22" s="58" t="s">
        <v>89</v>
      </c>
      <c r="C22" s="59" t="s">
        <v>98</v>
      </c>
      <c r="D22" s="60">
        <v>1962</v>
      </c>
      <c r="E22" s="61">
        <v>3254.4</v>
      </c>
      <c r="F22" s="61">
        <v>1996.9</v>
      </c>
      <c r="G22" s="63">
        <v>4</v>
      </c>
      <c r="H22" s="63">
        <v>3</v>
      </c>
      <c r="I22" s="64">
        <f t="shared" si="1"/>
        <v>1958803.49</v>
      </c>
      <c r="J22" s="29">
        <f t="shared" si="2"/>
        <v>0</v>
      </c>
      <c r="K22" s="65"/>
      <c r="L22" s="65"/>
      <c r="M22" s="65"/>
      <c r="N22" s="65"/>
      <c r="O22" s="66"/>
      <c r="P22" s="67">
        <v>776</v>
      </c>
      <c r="Q22" s="70">
        <v>1958803.49</v>
      </c>
      <c r="R22" s="67"/>
      <c r="S22" s="65"/>
      <c r="T22" s="65"/>
      <c r="U22" s="65"/>
      <c r="V22" s="65"/>
      <c r="W22" s="65"/>
      <c r="X22" s="65"/>
      <c r="Y22" s="81"/>
    </row>
    <row r="23" spans="1:25" ht="15" customHeight="1" x14ac:dyDescent="0.25">
      <c r="A23" s="57">
        <v>10</v>
      </c>
      <c r="B23" s="58" t="s">
        <v>89</v>
      </c>
      <c r="C23" s="59" t="s">
        <v>99</v>
      </c>
      <c r="D23" s="63">
        <v>1962</v>
      </c>
      <c r="E23" s="61">
        <v>2741.3</v>
      </c>
      <c r="F23" s="61">
        <v>2019.5</v>
      </c>
      <c r="G23" s="63">
        <v>4</v>
      </c>
      <c r="H23" s="63">
        <v>3</v>
      </c>
      <c r="I23" s="64">
        <f t="shared" si="1"/>
        <v>1958803.49</v>
      </c>
      <c r="J23" s="29">
        <f t="shared" si="2"/>
        <v>0</v>
      </c>
      <c r="K23" s="65"/>
      <c r="L23" s="65"/>
      <c r="M23" s="65"/>
      <c r="N23" s="65"/>
      <c r="O23" s="66"/>
      <c r="P23" s="67">
        <v>776</v>
      </c>
      <c r="Q23" s="70">
        <v>1958803.49</v>
      </c>
      <c r="R23" s="67"/>
      <c r="S23" s="65"/>
      <c r="T23" s="65"/>
      <c r="U23" s="65"/>
      <c r="V23" s="65"/>
      <c r="W23" s="65"/>
      <c r="X23" s="65"/>
      <c r="Y23" s="81"/>
    </row>
    <row r="24" spans="1:25" ht="15" customHeight="1" x14ac:dyDescent="0.25">
      <c r="A24" s="57">
        <v>11</v>
      </c>
      <c r="B24" s="58" t="s">
        <v>89</v>
      </c>
      <c r="C24" s="59" t="s">
        <v>100</v>
      </c>
      <c r="D24" s="60">
        <v>1965</v>
      </c>
      <c r="E24" s="61">
        <v>3837.4</v>
      </c>
      <c r="F24" s="61">
        <v>2796.6</v>
      </c>
      <c r="G24" s="63">
        <v>4</v>
      </c>
      <c r="H24" s="63">
        <v>4</v>
      </c>
      <c r="I24" s="64">
        <f t="shared" si="1"/>
        <v>2601977.63</v>
      </c>
      <c r="J24" s="29">
        <f t="shared" si="2"/>
        <v>0</v>
      </c>
      <c r="K24" s="65"/>
      <c r="L24" s="65"/>
      <c r="M24" s="65"/>
      <c r="N24" s="65"/>
      <c r="O24" s="66"/>
      <c r="P24" s="67">
        <v>1030.8</v>
      </c>
      <c r="Q24" s="70">
        <v>2601977.63</v>
      </c>
      <c r="R24" s="67"/>
      <c r="S24" s="65"/>
      <c r="T24" s="65"/>
      <c r="U24" s="65"/>
      <c r="V24" s="65"/>
      <c r="W24" s="65"/>
      <c r="X24" s="65"/>
      <c r="Y24" s="81"/>
    </row>
    <row r="25" spans="1:25" ht="15" customHeight="1" x14ac:dyDescent="0.25">
      <c r="A25" s="57">
        <v>12</v>
      </c>
      <c r="B25" s="58" t="s">
        <v>89</v>
      </c>
      <c r="C25" s="59" t="s">
        <v>101</v>
      </c>
      <c r="D25" s="60">
        <v>1962</v>
      </c>
      <c r="E25" s="61">
        <v>4542.5</v>
      </c>
      <c r="F25" s="61">
        <v>2770.5</v>
      </c>
      <c r="G25" s="63">
        <v>4</v>
      </c>
      <c r="H25" s="63">
        <v>4</v>
      </c>
      <c r="I25" s="64">
        <f t="shared" si="1"/>
        <v>2601977.63</v>
      </c>
      <c r="J25" s="29">
        <f t="shared" si="2"/>
        <v>0</v>
      </c>
      <c r="K25" s="65"/>
      <c r="L25" s="65"/>
      <c r="M25" s="65"/>
      <c r="N25" s="65"/>
      <c r="O25" s="66"/>
      <c r="P25" s="67">
        <v>1030.8</v>
      </c>
      <c r="Q25" s="70">
        <v>2601977.63</v>
      </c>
      <c r="R25" s="67"/>
      <c r="S25" s="65"/>
      <c r="T25" s="65"/>
      <c r="U25" s="65"/>
      <c r="V25" s="65"/>
      <c r="W25" s="65"/>
      <c r="X25" s="65"/>
      <c r="Y25" s="81"/>
    </row>
    <row r="26" spans="1:25" ht="15" customHeight="1" x14ac:dyDescent="0.25">
      <c r="A26" s="57">
        <v>13</v>
      </c>
      <c r="B26" s="58" t="s">
        <v>89</v>
      </c>
      <c r="C26" s="59" t="s">
        <v>102</v>
      </c>
      <c r="D26" s="60">
        <v>1962</v>
      </c>
      <c r="E26" s="61">
        <v>4525.6000000000004</v>
      </c>
      <c r="F26" s="61">
        <v>2753.6</v>
      </c>
      <c r="G26" s="63">
        <v>4</v>
      </c>
      <c r="H26" s="63">
        <v>4</v>
      </c>
      <c r="I26" s="64">
        <f t="shared" si="1"/>
        <v>2601977.63</v>
      </c>
      <c r="J26" s="29">
        <f t="shared" si="2"/>
        <v>0</v>
      </c>
      <c r="K26" s="65"/>
      <c r="L26" s="65"/>
      <c r="M26" s="65"/>
      <c r="N26" s="65"/>
      <c r="O26" s="66"/>
      <c r="P26" s="67">
        <v>1030.8</v>
      </c>
      <c r="Q26" s="70">
        <v>2601977.63</v>
      </c>
      <c r="R26" s="67"/>
      <c r="S26" s="65"/>
      <c r="T26" s="65"/>
      <c r="U26" s="65"/>
      <c r="V26" s="65"/>
      <c r="W26" s="65"/>
      <c r="X26" s="65"/>
      <c r="Y26" s="81"/>
    </row>
    <row r="27" spans="1:25" ht="15" customHeight="1" x14ac:dyDescent="0.25">
      <c r="A27" s="57">
        <v>14</v>
      </c>
      <c r="B27" s="58" t="s">
        <v>89</v>
      </c>
      <c r="C27" s="59" t="s">
        <v>103</v>
      </c>
      <c r="D27" s="60">
        <v>1979</v>
      </c>
      <c r="E27" s="61">
        <v>6134.96</v>
      </c>
      <c r="F27" s="62">
        <v>3904.29</v>
      </c>
      <c r="G27" s="63">
        <v>9</v>
      </c>
      <c r="H27" s="63">
        <v>1</v>
      </c>
      <c r="I27" s="64">
        <f t="shared" si="1"/>
        <v>3739217.24</v>
      </c>
      <c r="J27" s="29">
        <f t="shared" si="2"/>
        <v>0</v>
      </c>
      <c r="K27" s="65"/>
      <c r="L27" s="65"/>
      <c r="M27" s="65"/>
      <c r="N27" s="65"/>
      <c r="O27" s="66"/>
      <c r="P27" s="67"/>
      <c r="Q27" s="66"/>
      <c r="R27" s="67">
        <v>2</v>
      </c>
      <c r="S27" s="69">
        <v>3739217.24</v>
      </c>
      <c r="T27" s="65"/>
      <c r="U27" s="65"/>
      <c r="V27" s="65"/>
      <c r="W27" s="65"/>
      <c r="X27" s="65"/>
      <c r="Y27" s="81"/>
    </row>
    <row r="28" spans="1:25" ht="15" customHeight="1" x14ac:dyDescent="0.25">
      <c r="A28" s="57">
        <v>15</v>
      </c>
      <c r="B28" s="58" t="s">
        <v>89</v>
      </c>
      <c r="C28" s="59" t="s">
        <v>104</v>
      </c>
      <c r="D28" s="63">
        <v>1977</v>
      </c>
      <c r="E28" s="61">
        <v>29835.02</v>
      </c>
      <c r="F28" s="62">
        <v>15849.6</v>
      </c>
      <c r="G28" s="63">
        <v>9</v>
      </c>
      <c r="H28" s="63">
        <v>9</v>
      </c>
      <c r="I28" s="64">
        <f t="shared" si="1"/>
        <v>16826477.579999998</v>
      </c>
      <c r="J28" s="29">
        <f t="shared" si="2"/>
        <v>0</v>
      </c>
      <c r="K28" s="65"/>
      <c r="L28" s="65"/>
      <c r="M28" s="65"/>
      <c r="N28" s="65"/>
      <c r="O28" s="66"/>
      <c r="P28" s="67"/>
      <c r="Q28" s="66"/>
      <c r="R28" s="67">
        <v>9</v>
      </c>
      <c r="S28" s="69">
        <v>16826477.579999998</v>
      </c>
      <c r="T28" s="65"/>
      <c r="U28" s="65"/>
      <c r="V28" s="65"/>
      <c r="W28" s="65"/>
      <c r="X28" s="65"/>
      <c r="Y28" s="81"/>
    </row>
    <row r="29" spans="1:25" ht="15" customHeight="1" x14ac:dyDescent="0.25">
      <c r="A29" s="57">
        <v>16</v>
      </c>
      <c r="B29" s="58" t="s">
        <v>89</v>
      </c>
      <c r="C29" s="59" t="s">
        <v>105</v>
      </c>
      <c r="D29" s="63">
        <v>1981</v>
      </c>
      <c r="E29" s="61">
        <v>5633.93</v>
      </c>
      <c r="F29" s="61">
        <v>3930</v>
      </c>
      <c r="G29" s="63">
        <v>12</v>
      </c>
      <c r="H29" s="63">
        <v>1</v>
      </c>
      <c r="I29" s="64">
        <f t="shared" si="1"/>
        <v>4478347.3</v>
      </c>
      <c r="J29" s="29">
        <f t="shared" si="2"/>
        <v>0</v>
      </c>
      <c r="K29" s="65"/>
      <c r="L29" s="65"/>
      <c r="M29" s="65"/>
      <c r="N29" s="65"/>
      <c r="O29" s="66"/>
      <c r="P29" s="67"/>
      <c r="Q29" s="66"/>
      <c r="R29" s="67">
        <v>2</v>
      </c>
      <c r="S29" s="69">
        <v>4478347.3</v>
      </c>
      <c r="T29" s="65"/>
      <c r="U29" s="65"/>
      <c r="V29" s="65"/>
      <c r="W29" s="65"/>
      <c r="X29" s="65"/>
      <c r="Y29" s="81"/>
    </row>
    <row r="30" spans="1:25" ht="15" customHeight="1" x14ac:dyDescent="0.25">
      <c r="A30" s="57">
        <v>17</v>
      </c>
      <c r="B30" s="58" t="s">
        <v>89</v>
      </c>
      <c r="C30" s="59" t="s">
        <v>106</v>
      </c>
      <c r="D30" s="63">
        <v>1982</v>
      </c>
      <c r="E30" s="62">
        <v>8189.13</v>
      </c>
      <c r="F30" s="62">
        <v>3797.6</v>
      </c>
      <c r="G30" s="63">
        <v>12</v>
      </c>
      <c r="H30" s="63">
        <v>1</v>
      </c>
      <c r="I30" s="64">
        <f t="shared" si="1"/>
        <v>4478347.3</v>
      </c>
      <c r="J30" s="29">
        <f t="shared" si="2"/>
        <v>0</v>
      </c>
      <c r="K30" s="65"/>
      <c r="L30" s="65"/>
      <c r="M30" s="65"/>
      <c r="N30" s="65"/>
      <c r="O30" s="66"/>
      <c r="P30" s="67"/>
      <c r="Q30" s="66"/>
      <c r="R30" s="67">
        <v>2</v>
      </c>
      <c r="S30" s="69">
        <v>4478347.3</v>
      </c>
      <c r="T30" s="65"/>
      <c r="U30" s="65"/>
      <c r="V30" s="65"/>
      <c r="W30" s="65"/>
      <c r="X30" s="65"/>
      <c r="Y30" s="81"/>
    </row>
    <row r="31" spans="1:25" ht="15" customHeight="1" x14ac:dyDescent="0.25">
      <c r="A31" s="57">
        <v>18</v>
      </c>
      <c r="B31" s="58" t="s">
        <v>89</v>
      </c>
      <c r="C31" s="59" t="s">
        <v>107</v>
      </c>
      <c r="D31" s="63">
        <v>1982</v>
      </c>
      <c r="E31" s="62">
        <v>18440.89</v>
      </c>
      <c r="F31" s="62">
        <v>12778.1</v>
      </c>
      <c r="G31" s="63">
        <v>9</v>
      </c>
      <c r="H31" s="63">
        <v>6</v>
      </c>
      <c r="I31" s="64">
        <f t="shared" si="1"/>
        <v>11217651.720000001</v>
      </c>
      <c r="J31" s="29">
        <f t="shared" si="2"/>
        <v>0</v>
      </c>
      <c r="K31" s="65"/>
      <c r="L31" s="65"/>
      <c r="M31" s="65"/>
      <c r="N31" s="65"/>
      <c r="O31" s="66"/>
      <c r="P31" s="67"/>
      <c r="Q31" s="66"/>
      <c r="R31" s="67">
        <v>6</v>
      </c>
      <c r="S31" s="69">
        <v>11217651.720000001</v>
      </c>
      <c r="T31" s="65"/>
      <c r="U31" s="65"/>
      <c r="V31" s="65"/>
      <c r="W31" s="65"/>
      <c r="X31" s="65"/>
      <c r="Y31" s="81"/>
    </row>
    <row r="32" spans="1:25" ht="15" customHeight="1" x14ac:dyDescent="0.25">
      <c r="A32" s="57">
        <v>19</v>
      </c>
      <c r="B32" s="58" t="s">
        <v>89</v>
      </c>
      <c r="C32" s="59" t="s">
        <v>108</v>
      </c>
      <c r="D32" s="63">
        <v>1966</v>
      </c>
      <c r="E32" s="71">
        <v>3451.3</v>
      </c>
      <c r="F32" s="62">
        <v>3450.3</v>
      </c>
      <c r="G32" s="63">
        <v>9</v>
      </c>
      <c r="H32" s="63">
        <v>1</v>
      </c>
      <c r="I32" s="64">
        <f t="shared" si="1"/>
        <v>3739217.24</v>
      </c>
      <c r="J32" s="29">
        <f t="shared" si="2"/>
        <v>0</v>
      </c>
      <c r="K32" s="65"/>
      <c r="L32" s="65"/>
      <c r="M32" s="65"/>
      <c r="N32" s="65"/>
      <c r="O32" s="66"/>
      <c r="P32" s="67"/>
      <c r="Q32" s="66"/>
      <c r="R32" s="67">
        <v>2</v>
      </c>
      <c r="S32" s="69">
        <v>3739217.24</v>
      </c>
      <c r="T32" s="65"/>
      <c r="U32" s="65"/>
      <c r="V32" s="65"/>
      <c r="W32" s="65"/>
      <c r="X32" s="65"/>
      <c r="Y32" s="81"/>
    </row>
    <row r="33" spans="1:25" ht="15" customHeight="1" x14ac:dyDescent="0.25">
      <c r="A33" s="57">
        <v>20</v>
      </c>
      <c r="B33" s="58" t="s">
        <v>89</v>
      </c>
      <c r="C33" s="59" t="s">
        <v>109</v>
      </c>
      <c r="D33" s="63">
        <v>1079</v>
      </c>
      <c r="E33" s="61">
        <v>14100.3</v>
      </c>
      <c r="F33" s="61">
        <v>6803.6</v>
      </c>
      <c r="G33" s="63">
        <v>9</v>
      </c>
      <c r="H33" s="63">
        <v>4</v>
      </c>
      <c r="I33" s="64">
        <f t="shared" si="1"/>
        <v>7478434.4800000004</v>
      </c>
      <c r="J33" s="29">
        <f t="shared" si="2"/>
        <v>0</v>
      </c>
      <c r="K33" s="65"/>
      <c r="L33" s="65"/>
      <c r="M33" s="65"/>
      <c r="N33" s="65"/>
      <c r="O33" s="66"/>
      <c r="P33" s="67"/>
      <c r="Q33" s="66"/>
      <c r="R33" s="67">
        <v>4</v>
      </c>
      <c r="S33" s="69">
        <v>7478434.4800000004</v>
      </c>
      <c r="T33" s="65"/>
      <c r="U33" s="65"/>
      <c r="V33" s="65"/>
      <c r="W33" s="65"/>
      <c r="X33" s="65"/>
      <c r="Y33" s="81"/>
    </row>
    <row r="34" spans="1:25" ht="15" customHeight="1" x14ac:dyDescent="0.25">
      <c r="A34" s="57">
        <v>21</v>
      </c>
      <c r="B34" s="58" t="s">
        <v>89</v>
      </c>
      <c r="C34" s="59" t="s">
        <v>110</v>
      </c>
      <c r="D34" s="63">
        <v>1949</v>
      </c>
      <c r="E34" s="61">
        <v>1016.5</v>
      </c>
      <c r="F34" s="61">
        <v>596.6</v>
      </c>
      <c r="G34" s="63">
        <v>2</v>
      </c>
      <c r="H34" s="63">
        <v>2</v>
      </c>
      <c r="I34" s="64">
        <f t="shared" si="1"/>
        <v>1172505.45</v>
      </c>
      <c r="J34" s="29">
        <f t="shared" si="2"/>
        <v>0</v>
      </c>
      <c r="K34" s="65"/>
      <c r="L34" s="65"/>
      <c r="M34" s="65"/>
      <c r="N34" s="65"/>
      <c r="O34" s="66"/>
      <c r="P34" s="67">
        <v>464.5</v>
      </c>
      <c r="Q34" s="70">
        <v>1172505.45</v>
      </c>
      <c r="R34" s="67"/>
      <c r="S34" s="65"/>
      <c r="T34" s="65"/>
      <c r="U34" s="65"/>
      <c r="V34" s="65"/>
      <c r="W34" s="65"/>
      <c r="X34" s="65"/>
      <c r="Y34" s="81"/>
    </row>
    <row r="35" spans="1:25" ht="15" customHeight="1" x14ac:dyDescent="0.25">
      <c r="A35" s="57">
        <v>22</v>
      </c>
      <c r="B35" s="58" t="s">
        <v>89</v>
      </c>
      <c r="C35" s="59" t="s">
        <v>111</v>
      </c>
      <c r="D35" s="63">
        <v>1964</v>
      </c>
      <c r="E35" s="62">
        <v>2016.4</v>
      </c>
      <c r="F35" s="62">
        <v>2016.4</v>
      </c>
      <c r="G35" s="63">
        <v>4</v>
      </c>
      <c r="H35" s="63">
        <v>3</v>
      </c>
      <c r="I35" s="64">
        <f t="shared" si="1"/>
        <v>1786146.06</v>
      </c>
      <c r="J35" s="29">
        <f t="shared" si="2"/>
        <v>0</v>
      </c>
      <c r="K35" s="65"/>
      <c r="L35" s="65"/>
      <c r="M35" s="65"/>
      <c r="N35" s="65"/>
      <c r="O35" s="66"/>
      <c r="P35" s="67">
        <v>707.6</v>
      </c>
      <c r="Q35" s="70">
        <v>1786146.06</v>
      </c>
      <c r="R35" s="67"/>
      <c r="S35" s="65"/>
      <c r="T35" s="65"/>
      <c r="U35" s="65"/>
      <c r="V35" s="65"/>
      <c r="W35" s="65"/>
      <c r="X35" s="65"/>
      <c r="Y35" s="81"/>
    </row>
    <row r="36" spans="1:25" ht="15" customHeight="1" x14ac:dyDescent="0.25">
      <c r="A36" s="57">
        <v>23</v>
      </c>
      <c r="B36" s="58" t="s">
        <v>89</v>
      </c>
      <c r="C36" s="59" t="s">
        <v>112</v>
      </c>
      <c r="D36" s="63">
        <v>1982</v>
      </c>
      <c r="E36" s="61">
        <v>18438.400000000001</v>
      </c>
      <c r="F36" s="62">
        <v>18429.400000000001</v>
      </c>
      <c r="G36" s="72">
        <v>9</v>
      </c>
      <c r="H36" s="63">
        <v>9</v>
      </c>
      <c r="I36" s="64">
        <f t="shared" si="1"/>
        <v>16826477.579999998</v>
      </c>
      <c r="J36" s="29">
        <f t="shared" si="2"/>
        <v>0</v>
      </c>
      <c r="K36" s="65"/>
      <c r="L36" s="65"/>
      <c r="M36" s="65"/>
      <c r="N36" s="65"/>
      <c r="O36" s="66"/>
      <c r="P36" s="67"/>
      <c r="Q36" s="66"/>
      <c r="R36" s="67">
        <v>9</v>
      </c>
      <c r="S36" s="69">
        <v>16826477.579999998</v>
      </c>
      <c r="T36" s="65"/>
      <c r="U36" s="65"/>
      <c r="V36" s="65"/>
      <c r="W36" s="65"/>
      <c r="X36" s="65"/>
      <c r="Y36" s="81"/>
    </row>
    <row r="37" spans="1:25" x14ac:dyDescent="0.25">
      <c r="A37" s="57">
        <v>24</v>
      </c>
      <c r="B37" s="58" t="s">
        <v>89</v>
      </c>
      <c r="C37" s="25" t="s">
        <v>78</v>
      </c>
      <c r="D37" s="25">
        <v>1962</v>
      </c>
      <c r="E37" s="26">
        <v>1292.01</v>
      </c>
      <c r="F37" s="26">
        <v>757.71</v>
      </c>
      <c r="G37" s="25">
        <v>2</v>
      </c>
      <c r="H37" s="25">
        <v>2</v>
      </c>
      <c r="I37" s="64">
        <f t="shared" si="1"/>
        <v>460242.84</v>
      </c>
      <c r="J37" s="29">
        <f t="shared" si="2"/>
        <v>460242.84</v>
      </c>
      <c r="K37" s="65"/>
      <c r="L37" s="65"/>
      <c r="M37" s="70">
        <v>460242.84</v>
      </c>
      <c r="N37" s="65"/>
      <c r="O37" s="66"/>
      <c r="P37" s="67"/>
      <c r="Q37" s="66"/>
      <c r="R37" s="67"/>
      <c r="S37" s="69"/>
      <c r="T37" s="65"/>
      <c r="U37" s="65"/>
      <c r="V37" s="65"/>
      <c r="W37" s="65"/>
      <c r="X37" s="65"/>
      <c r="Y37" s="81"/>
    </row>
  </sheetData>
  <mergeCells count="18">
    <mergeCell ref="S4:V4"/>
    <mergeCell ref="C6:S6"/>
    <mergeCell ref="C7:S7"/>
    <mergeCell ref="T10:U10"/>
    <mergeCell ref="V10:W10"/>
    <mergeCell ref="X10:Y10"/>
    <mergeCell ref="J9:Y9"/>
    <mergeCell ref="A9:A10"/>
    <mergeCell ref="B9:B10"/>
    <mergeCell ref="C9:C10"/>
    <mergeCell ref="D9:D10"/>
    <mergeCell ref="E9:E10"/>
    <mergeCell ref="P10:Q10"/>
    <mergeCell ref="R10:S10"/>
    <mergeCell ref="G9:G10"/>
    <mergeCell ref="H9:H10"/>
    <mergeCell ref="I9:I10"/>
    <mergeCell ref="F9:F10"/>
  </mergeCells>
  <pageMargins left="0.11811023622047245" right="0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2016 г.</vt:lpstr>
      <vt:lpstr>2017 г.</vt:lpstr>
      <vt:lpstr>2018 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Сергеевна Жвакина</dc:creator>
  <cp:lastModifiedBy>Специалист</cp:lastModifiedBy>
  <cp:lastPrinted>2017-08-18T07:46:54Z</cp:lastPrinted>
  <dcterms:created xsi:type="dcterms:W3CDTF">2017-03-10T04:42:50Z</dcterms:created>
  <dcterms:modified xsi:type="dcterms:W3CDTF">2017-08-31T11:13:00Z</dcterms:modified>
</cp:coreProperties>
</file>