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440" windowHeight="9795"/>
  </bookViews>
  <sheets>
    <sheet name="февраль" sheetId="1" r:id="rId1"/>
  </sheets>
  <definedNames>
    <definedName name="_xlnm.Print_Titles" localSheetId="0">февраль!$4:$5</definedName>
    <definedName name="_xlnm.Print_Area" localSheetId="0">февраль!$A$1:$L$45</definedName>
  </definedNames>
  <calcPr calcId="114210" fullCalcOnLoad="1"/>
</workbook>
</file>

<file path=xl/calcChain.xml><?xml version="1.0" encoding="utf-8"?>
<calcChain xmlns="http://schemas.openxmlformats.org/spreadsheetml/2006/main">
  <c r="C32" i="1"/>
  <c r="C40"/>
  <c r="C45"/>
  <c r="D45"/>
  <c r="E45"/>
  <c r="E44"/>
  <c r="D44"/>
  <c r="C44"/>
  <c r="E32"/>
  <c r="D32"/>
  <c r="E22"/>
  <c r="D22"/>
  <c r="C22"/>
  <c r="E13"/>
  <c r="C13"/>
  <c r="D13"/>
</calcChain>
</file>

<file path=xl/sharedStrings.xml><?xml version="1.0" encoding="utf-8"?>
<sst xmlns="http://schemas.openxmlformats.org/spreadsheetml/2006/main" count="140" uniqueCount="111">
  <si>
    <t>Таблица 1</t>
  </si>
  <si>
    <t xml:space="preserve">                                                                                            ( в руб.)</t>
  </si>
  <si>
    <t xml:space="preserve">Уведомления </t>
  </si>
  <si>
    <t>Основание</t>
  </si>
  <si>
    <t>Ведомство</t>
  </si>
  <si>
    <t>Раздел</t>
  </si>
  <si>
    <t>Целевая статья</t>
  </si>
  <si>
    <t>Вид расходов</t>
  </si>
  <si>
    <t>Доп.классиф.</t>
  </si>
  <si>
    <t>Пояснения</t>
  </si>
  <si>
    <t>№</t>
  </si>
  <si>
    <t>Дата</t>
  </si>
  <si>
    <t>Сумма на 2024 год</t>
  </si>
  <si>
    <t>974</t>
  </si>
  <si>
    <t>0702</t>
  </si>
  <si>
    <t>960</t>
  </si>
  <si>
    <t>0113</t>
  </si>
  <si>
    <t xml:space="preserve">ВСЕГО </t>
  </si>
  <si>
    <t>1003</t>
  </si>
  <si>
    <t>04201L4970</t>
  </si>
  <si>
    <t>Реализация мероприятий по обеспечению жильем молодых семей</t>
  </si>
  <si>
    <t>Сумма на 2025 год</t>
  </si>
  <si>
    <t>ИТОГО февраль</t>
  </si>
  <si>
    <t>961</t>
  </si>
  <si>
    <t>Февраль</t>
  </si>
  <si>
    <t>0503</t>
  </si>
  <si>
    <t xml:space="preserve">961 </t>
  </si>
  <si>
    <t>957</t>
  </si>
  <si>
    <t>1004</t>
  </si>
  <si>
    <t>0502</t>
  </si>
  <si>
    <t>9900000310</t>
  </si>
  <si>
    <t>Резервные фонды исполнительных органов государственной власти субъектов РФ</t>
  </si>
  <si>
    <t>ИТОГО март</t>
  </si>
  <si>
    <t>Сумма на 2026 год</t>
  </si>
  <si>
    <t>980</t>
  </si>
  <si>
    <t>Март</t>
  </si>
  <si>
    <t>распоряжение Правительства УР №99-р от 13.02.2024</t>
  </si>
  <si>
    <t>99-р</t>
  </si>
  <si>
    <t>Бюджетные инвестиции в объекты инфраструктуры в целях реализации новых инвестиционных проектов (Элемаш Магнит)</t>
  </si>
  <si>
    <t>распоряжение Правительства УР №106-р от 15.02.2024</t>
  </si>
  <si>
    <t>0830200750</t>
  </si>
  <si>
    <t>распоряжение Правительства УР № 123-р от 27.02.2024</t>
  </si>
  <si>
    <t>1010760250</t>
  </si>
  <si>
    <t>Резервные фонды исполнительных органов государственной власти субъектов Российской Федерации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</si>
  <si>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</si>
  <si>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Постановление Правительства УР № 84 от 26.02.2024</t>
  </si>
  <si>
    <t>01102S6900</t>
  </si>
  <si>
    <t>892/03ИБ/МБО29/1</t>
  </si>
  <si>
    <t>Постановление Правительства УР № 117от 14.03.2024</t>
  </si>
  <si>
    <t>01301S8810</t>
  </si>
  <si>
    <t>Реализация проектов инициативного бюджетирования ("Наша инициатива")</t>
  </si>
  <si>
    <t>0409</t>
  </si>
  <si>
    <t>08502S8810</t>
  </si>
  <si>
    <t>08401S8810</t>
  </si>
  <si>
    <t>Апрель</t>
  </si>
  <si>
    <t>0408</t>
  </si>
  <si>
    <t>0850108571</t>
  </si>
  <si>
    <t>Организация регулярных перевозок по регулируемым тарифам на муниципальных маршрутах</t>
  </si>
  <si>
    <t>Закон УР №12-РЗ от 05.04.2024</t>
  </si>
  <si>
    <t>ИТОГО апрель</t>
  </si>
  <si>
    <t>Комплекс работ по содержанию автомобильных дорог, приобретение дорожной техники</t>
  </si>
  <si>
    <t>Постановление Правительства Удмуртской Республики №197 от 08.04.2024</t>
  </si>
  <si>
    <t>0850201380</t>
  </si>
  <si>
    <t>Проведение комплексных кадастровых работ</t>
  </si>
  <si>
    <t>0412</t>
  </si>
  <si>
    <t>0530107930</t>
  </si>
  <si>
    <t xml:space="preserve">Закон УР от 05.04.2024 №12-РЗ </t>
  </si>
  <si>
    <t>866-1/МБТ/МБО29/1</t>
  </si>
  <si>
    <t>877/02 МБТ/МБО29/1</t>
  </si>
  <si>
    <t>Обеспечение безопасности людей на водных объектах</t>
  </si>
  <si>
    <t>Постановление Правительства Удмуртской Республики от 10.04.2024 г. № 198</t>
  </si>
  <si>
    <t>0310</t>
  </si>
  <si>
    <t>0600404320</t>
  </si>
  <si>
    <t>Организация отдельных мероприятий, направленных на пожарную безопасность
населенных пунктов, подверженных угрозе ландшафтных (природных) пожаров</t>
  </si>
  <si>
    <t>877/02 МБТ/МБО29/2</t>
  </si>
  <si>
    <t>0600904301</t>
  </si>
  <si>
    <t>874/поправка 1/МБО29/4</t>
  </si>
  <si>
    <t>Проведение мероприятий по обеспечению деятельности советников директора по
воспитанию и взаимодействию с детскими общественными объединениями в
общеобразовательных организациях</t>
  </si>
  <si>
    <t>013EB51790</t>
  </si>
  <si>
    <t>Закон УР "О внесении изменений в Закон Удмуртской Республики "О бюджете Удмуртской Республики на 2024 год и на плановый период 2025 и 2026 годов" №12-РЗ от 05.04.2024</t>
  </si>
  <si>
    <t>Распоряжение Правительства УР №270-р от 28.03.2024</t>
  </si>
  <si>
    <t>Май</t>
  </si>
  <si>
    <t>ИТОГО май</t>
  </si>
  <si>
    <t>Развитие сети учреждений культурно-досугового типа, сверх установленного уровня софинансирования</t>
  </si>
  <si>
    <t>Распоряжение Правительства УР №380-р от 24.04.2024</t>
  </si>
  <si>
    <t>032A125130</t>
  </si>
  <si>
    <t>Организация отдыха, оздоровления и занятости детей, подростков и молодежи в Удмуртской Республике</t>
  </si>
  <si>
    <t>11002S5230</t>
  </si>
  <si>
    <t>Постановление Правительства Удмуртской Республики №259 от 21.05.2024</t>
  </si>
  <si>
    <t>892/МИБ/МБО29/1</t>
  </si>
  <si>
    <t>Постановление Правительства Удмуртской Республики №892/МИБ/МБО29/1 от 30.05.2024</t>
  </si>
  <si>
    <t>S9550</t>
  </si>
  <si>
    <t>Реализация молодежного инициативного бюджетирования</t>
  </si>
  <si>
    <t>Июнь</t>
  </si>
  <si>
    <t>877/03 МБТ/МБО29/1</t>
  </si>
  <si>
    <t>Распоряжение Правительства УР №470-р от 27.05.2024</t>
  </si>
  <si>
    <t>0801</t>
  </si>
  <si>
    <t>0709</t>
  </si>
  <si>
    <t>0314</t>
  </si>
  <si>
    <t>Обеспечение обслуживания аппаратно-программного комплекса "Безопасный город"</t>
  </si>
  <si>
    <t>ИТОГО июнь</t>
  </si>
  <si>
    <t>0600807460</t>
  </si>
  <si>
    <t>429-р</t>
  </si>
  <si>
    <t>Распоряжение Правительства УР №429-р от 13.05.2024</t>
  </si>
  <si>
    <t>0150204230</t>
  </si>
  <si>
    <t>622</t>
  </si>
  <si>
    <t>Распоряжение Правительства УР №337-р от 18.04.2024</t>
  </si>
  <si>
    <t>337-р</t>
  </si>
  <si>
    <t>Дотация на сбалансированность, на реализацию своевременного решения ВМЗ по владению имуществом, находящимся в мун. собственности, в части уплаты налога на имущество организаций</t>
  </si>
  <si>
    <t>Дотация на стимулирование, на реализацию проектов по осуществлению ОМСУмуниципального образования полномочий по решению вопросов местного значения</t>
  </si>
  <si>
    <t>Расшифровка поступлений дополнительных средств из  Федерального бюджета и бюджета Удмуртской Республики в бюджет МО "Город Глазов" с 10.02.2024 г. по 10.06.2024 года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</si>
</sst>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\ _₽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19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164" fontId="4" fillId="2" borderId="5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165" fontId="2" fillId="2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164" fontId="6" fillId="2" borderId="4" xfId="0" applyNumberFormat="1" applyFon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5" fontId="1" fillId="2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14" fontId="1" fillId="2" borderId="17" xfId="0" applyNumberFormat="1" applyFont="1" applyFill="1" applyBorder="1" applyAlignment="1">
      <alignment horizontal="center" vertical="center"/>
    </xf>
    <xf numFmtId="14" fontId="1" fillId="2" borderId="8" xfId="0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1" fillId="0" borderId="22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49" fontId="7" fillId="2" borderId="31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3" xfId="0" applyNumberFormat="1" applyFont="1" applyFill="1" applyBorder="1" applyAlignment="1">
      <alignment horizontal="left" vertical="center" wrapText="1"/>
    </xf>
    <xf numFmtId="0" fontId="7" fillId="2" borderId="9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14" fontId="7" fillId="2" borderId="31" xfId="0" applyNumberFormat="1" applyFont="1" applyFill="1" applyBorder="1" applyAlignment="1">
      <alignment horizontal="center" vertical="center"/>
    </xf>
    <xf numFmtId="14" fontId="7" fillId="2" borderId="4" xfId="0" applyNumberFormat="1" applyFont="1" applyFill="1" applyBorder="1" applyAlignment="1">
      <alignment horizontal="center" vertical="center"/>
    </xf>
    <xf numFmtId="165" fontId="1" fillId="2" borderId="31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8" xfId="0" applyNumberFormat="1" applyFont="1" applyFill="1" applyBorder="1" applyAlignment="1">
      <alignment horizontal="left" vertical="center" wrapText="1"/>
    </xf>
    <xf numFmtId="0" fontId="1" fillId="0" borderId="21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49" fontId="1" fillId="2" borderId="33" xfId="0" applyNumberFormat="1" applyFont="1" applyFill="1" applyBorder="1" applyAlignment="1">
      <alignment horizontal="center" vertical="center" wrapText="1"/>
    </xf>
    <xf numFmtId="49" fontId="1" fillId="2" borderId="34" xfId="0" applyNumberFormat="1" applyFont="1" applyFill="1" applyBorder="1" applyAlignment="1">
      <alignment horizontal="center" vertical="center" wrapText="1"/>
    </xf>
    <xf numFmtId="49" fontId="1" fillId="2" borderId="35" xfId="0" applyNumberFormat="1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14" fontId="7" fillId="2" borderId="17" xfId="0" applyNumberFormat="1" applyFont="1" applyFill="1" applyBorder="1" applyAlignment="1">
      <alignment horizontal="center" vertical="center"/>
    </xf>
    <xf numFmtId="165" fontId="1" fillId="2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center" wrapText="1"/>
    </xf>
    <xf numFmtId="165" fontId="1" fillId="2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2" fontId="1" fillId="2" borderId="17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49" fontId="1" fillId="2" borderId="33" xfId="0" applyNumberFormat="1" applyFont="1" applyFill="1" applyBorder="1" applyAlignment="1">
      <alignment vertical="center" wrapText="1"/>
    </xf>
    <xf numFmtId="49" fontId="1" fillId="2" borderId="34" xfId="0" applyNumberFormat="1" applyFont="1" applyFill="1" applyBorder="1" applyAlignment="1">
      <alignment vertical="center" wrapText="1"/>
    </xf>
    <xf numFmtId="49" fontId="1" fillId="2" borderId="35" xfId="0" applyNumberFormat="1" applyFont="1" applyFill="1" applyBorder="1" applyAlignment="1">
      <alignment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49" fontId="1" fillId="2" borderId="38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49" fontId="1" fillId="2" borderId="25" xfId="0" applyNumberFormat="1" applyFont="1" applyFill="1" applyBorder="1" applyAlignment="1">
      <alignment horizontal="center" vertical="center" wrapText="1"/>
    </xf>
    <xf numFmtId="49" fontId="1" fillId="2" borderId="2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4" fontId="1" fillId="2" borderId="17" xfId="0" applyNumberFormat="1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horizontal="center" vertical="center" wrapText="1"/>
    </xf>
    <xf numFmtId="4" fontId="1" fillId="2" borderId="17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14" fontId="1" fillId="2" borderId="17" xfId="0" applyNumberFormat="1" applyFont="1" applyFill="1" applyBorder="1" applyAlignment="1">
      <alignment horizontal="center" vertical="center"/>
    </xf>
    <xf numFmtId="14" fontId="1" fillId="2" borderId="8" xfId="0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14" fontId="1" fillId="2" borderId="31" xfId="0" applyNumberFormat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7"/>
  <sheetViews>
    <sheetView tabSelected="1" topLeftCell="A34" zoomScale="75" zoomScaleNormal="75" zoomScaleSheetLayoutView="90" workbookViewId="0">
      <selection activeCell="A3" sqref="A3"/>
    </sheetView>
  </sheetViews>
  <sheetFormatPr defaultRowHeight="15"/>
  <cols>
    <col min="1" max="1" width="21.28515625" style="25" customWidth="1"/>
    <col min="2" max="2" width="16.5703125" style="26" customWidth="1"/>
    <col min="3" max="3" width="21" style="27" customWidth="1"/>
    <col min="4" max="4" width="22.5703125" style="7" customWidth="1"/>
    <col min="5" max="5" width="21.85546875" style="7" customWidth="1"/>
    <col min="6" max="6" width="61.140625" style="28" customWidth="1"/>
    <col min="7" max="7" width="11.5703125" style="28" customWidth="1"/>
    <col min="8" max="8" width="12.28515625" style="26" customWidth="1"/>
    <col min="9" max="9" width="15.85546875" style="26" customWidth="1"/>
    <col min="10" max="10" width="10.28515625" style="26" customWidth="1"/>
    <col min="11" max="11" width="9.85546875" style="26" hidden="1" customWidth="1"/>
    <col min="12" max="12" width="90.7109375" style="28" customWidth="1"/>
    <col min="13" max="13" width="26.42578125" style="7" customWidth="1"/>
    <col min="14" max="16" width="9.140625" style="7"/>
    <col min="17" max="17" width="106.28515625" style="7" customWidth="1"/>
    <col min="18" max="16384" width="9.140625" style="7"/>
  </cols>
  <sheetData>
    <row r="1" spans="1:12" ht="15.75" customHeight="1">
      <c r="A1" s="1"/>
      <c r="B1" s="2"/>
      <c r="C1" s="3"/>
      <c r="D1" s="4"/>
      <c r="E1" s="4"/>
      <c r="F1" s="5"/>
      <c r="G1" s="5"/>
      <c r="H1" s="2"/>
      <c r="I1" s="2"/>
      <c r="J1" s="2"/>
      <c r="K1" s="2"/>
      <c r="L1" s="6" t="s">
        <v>0</v>
      </c>
    </row>
    <row r="2" spans="1:12" ht="43.5" customHeight="1">
      <c r="A2" s="118" t="s">
        <v>110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2" ht="21" customHeight="1" thickBot="1">
      <c r="A3" s="1"/>
      <c r="B3" s="2"/>
      <c r="C3" s="3"/>
      <c r="D3" s="119"/>
      <c r="E3" s="119"/>
      <c r="F3" s="119"/>
      <c r="G3" s="8"/>
      <c r="H3" s="2"/>
      <c r="I3" s="2"/>
      <c r="J3" s="2"/>
      <c r="K3" s="2"/>
      <c r="L3" s="1" t="s">
        <v>1</v>
      </c>
    </row>
    <row r="4" spans="1:12" s="9" customFormat="1" ht="27" customHeight="1" thickBot="1">
      <c r="A4" s="120" t="s">
        <v>2</v>
      </c>
      <c r="B4" s="121"/>
      <c r="C4" s="121"/>
      <c r="D4" s="121"/>
      <c r="E4" s="122"/>
      <c r="F4" s="123" t="s">
        <v>3</v>
      </c>
      <c r="G4" s="123" t="s">
        <v>4</v>
      </c>
      <c r="H4" s="126" t="s">
        <v>5</v>
      </c>
      <c r="I4" s="101" t="s">
        <v>6</v>
      </c>
      <c r="J4" s="101" t="s">
        <v>7</v>
      </c>
      <c r="K4" s="103" t="s">
        <v>8</v>
      </c>
      <c r="L4" s="127" t="s">
        <v>9</v>
      </c>
    </row>
    <row r="5" spans="1:12" s="11" customFormat="1" ht="36" customHeight="1" thickBot="1">
      <c r="A5" s="66" t="s">
        <v>10</v>
      </c>
      <c r="B5" s="66" t="s">
        <v>11</v>
      </c>
      <c r="C5" s="10" t="s">
        <v>12</v>
      </c>
      <c r="D5" s="10" t="s">
        <v>21</v>
      </c>
      <c r="E5" s="10" t="s">
        <v>33</v>
      </c>
      <c r="F5" s="124"/>
      <c r="G5" s="125"/>
      <c r="H5" s="123"/>
      <c r="I5" s="102"/>
      <c r="J5" s="102"/>
      <c r="K5" s="104"/>
      <c r="L5" s="128"/>
    </row>
    <row r="6" spans="1:12" s="11" customFormat="1" ht="30" customHeight="1" thickBot="1">
      <c r="A6" s="105" t="s">
        <v>24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7"/>
    </row>
    <row r="7" spans="1:12" s="11" customFormat="1" ht="42.75" customHeight="1">
      <c r="A7" s="108">
        <v>896</v>
      </c>
      <c r="B7" s="110">
        <v>45335</v>
      </c>
      <c r="C7" s="112">
        <v>3536009.73</v>
      </c>
      <c r="D7" s="112">
        <v>0</v>
      </c>
      <c r="E7" s="112">
        <v>0</v>
      </c>
      <c r="F7" s="129" t="s">
        <v>36</v>
      </c>
      <c r="G7" s="95" t="s">
        <v>15</v>
      </c>
      <c r="H7" s="95" t="s">
        <v>18</v>
      </c>
      <c r="I7" s="95" t="s">
        <v>19</v>
      </c>
      <c r="J7" s="97">
        <v>322</v>
      </c>
      <c r="K7" s="34"/>
      <c r="L7" s="99" t="s">
        <v>20</v>
      </c>
    </row>
    <row r="8" spans="1:12" s="11" customFormat="1" ht="17.25" customHeight="1">
      <c r="A8" s="109"/>
      <c r="B8" s="111"/>
      <c r="C8" s="113"/>
      <c r="D8" s="113"/>
      <c r="E8" s="113"/>
      <c r="F8" s="130"/>
      <c r="G8" s="96"/>
      <c r="H8" s="96"/>
      <c r="I8" s="96"/>
      <c r="J8" s="98"/>
      <c r="K8" s="36"/>
      <c r="L8" s="100"/>
    </row>
    <row r="9" spans="1:12" s="12" customFormat="1" ht="32.25" customHeight="1">
      <c r="A9" s="141" t="s">
        <v>37</v>
      </c>
      <c r="B9" s="142">
        <v>45335</v>
      </c>
      <c r="C9" s="143">
        <v>515000</v>
      </c>
      <c r="D9" s="143">
        <v>0</v>
      </c>
      <c r="E9" s="143">
        <v>0</v>
      </c>
      <c r="F9" s="144" t="s">
        <v>36</v>
      </c>
      <c r="G9" s="35" t="s">
        <v>27</v>
      </c>
      <c r="H9" s="35" t="s">
        <v>16</v>
      </c>
      <c r="I9" s="35" t="s">
        <v>30</v>
      </c>
      <c r="J9" s="33">
        <v>612</v>
      </c>
      <c r="K9" s="19"/>
      <c r="L9" s="131" t="s">
        <v>31</v>
      </c>
    </row>
    <row r="10" spans="1:12" s="12" customFormat="1" ht="31.5" customHeight="1">
      <c r="A10" s="109"/>
      <c r="B10" s="111"/>
      <c r="C10" s="113"/>
      <c r="D10" s="113"/>
      <c r="E10" s="113"/>
      <c r="F10" s="130"/>
      <c r="G10" s="35" t="s">
        <v>13</v>
      </c>
      <c r="H10" s="35" t="s">
        <v>16</v>
      </c>
      <c r="I10" s="35" t="s">
        <v>30</v>
      </c>
      <c r="J10" s="33">
        <v>612</v>
      </c>
      <c r="K10" s="19"/>
      <c r="L10" s="133"/>
    </row>
    <row r="11" spans="1:12" s="12" customFormat="1" ht="47.25" hidden="1" customHeight="1">
      <c r="A11" s="13"/>
      <c r="B11" s="20"/>
      <c r="C11" s="14"/>
      <c r="D11" s="14"/>
      <c r="E11" s="14"/>
      <c r="F11" s="65"/>
      <c r="G11" s="16"/>
      <c r="H11" s="16"/>
      <c r="I11" s="16"/>
      <c r="J11" s="21"/>
      <c r="K11" s="22"/>
      <c r="L11" s="69"/>
    </row>
    <row r="12" spans="1:12" s="12" customFormat="1" ht="47.25" customHeight="1">
      <c r="A12" s="13">
        <v>1046</v>
      </c>
      <c r="B12" s="20">
        <v>45349</v>
      </c>
      <c r="C12" s="14">
        <v>157765209.91999999</v>
      </c>
      <c r="D12" s="14">
        <v>315090000</v>
      </c>
      <c r="E12" s="14">
        <v>0</v>
      </c>
      <c r="F12" s="15" t="s">
        <v>39</v>
      </c>
      <c r="G12" s="16" t="s">
        <v>23</v>
      </c>
      <c r="H12" s="16" t="s">
        <v>29</v>
      </c>
      <c r="I12" s="16" t="s">
        <v>40</v>
      </c>
      <c r="J12" s="21">
        <v>414</v>
      </c>
      <c r="K12" s="31"/>
      <c r="L12" s="49" t="s">
        <v>38</v>
      </c>
    </row>
    <row r="13" spans="1:12" s="12" customFormat="1" ht="27" customHeight="1" thickBot="1">
      <c r="A13" s="134" t="s">
        <v>22</v>
      </c>
      <c r="B13" s="135"/>
      <c r="C13" s="23">
        <f>SUM(C7:C12)</f>
        <v>161816219.64999998</v>
      </c>
      <c r="D13" s="23">
        <f>SUM(D9:D12)</f>
        <v>315090000</v>
      </c>
      <c r="E13" s="23">
        <f>SUM(E9:E12)</f>
        <v>0</v>
      </c>
      <c r="F13" s="136"/>
      <c r="G13" s="137"/>
      <c r="H13" s="137"/>
      <c r="I13" s="137"/>
      <c r="J13" s="137"/>
      <c r="K13" s="137"/>
      <c r="L13" s="138"/>
    </row>
    <row r="14" spans="1:12" s="12" customFormat="1" ht="27" customHeight="1" thickBot="1">
      <c r="A14" s="105" t="s">
        <v>35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7"/>
    </row>
    <row r="15" spans="1:12" s="12" customFormat="1" ht="36.75" customHeight="1">
      <c r="A15" s="116">
        <v>1108</v>
      </c>
      <c r="B15" s="183">
        <v>45352</v>
      </c>
      <c r="C15" s="112">
        <v>2208700</v>
      </c>
      <c r="D15" s="112">
        <v>0</v>
      </c>
      <c r="E15" s="112">
        <v>0</v>
      </c>
      <c r="F15" s="129" t="s">
        <v>41</v>
      </c>
      <c r="G15" s="35" t="s">
        <v>13</v>
      </c>
      <c r="H15" s="35" t="s">
        <v>16</v>
      </c>
      <c r="I15" s="35" t="s">
        <v>30</v>
      </c>
      <c r="J15" s="33">
        <v>612</v>
      </c>
      <c r="K15" s="30"/>
      <c r="L15" s="176" t="s">
        <v>43</v>
      </c>
    </row>
    <row r="16" spans="1:12" s="12" customFormat="1" ht="27" customHeight="1">
      <c r="A16" s="117"/>
      <c r="B16" s="182"/>
      <c r="C16" s="113"/>
      <c r="D16" s="113"/>
      <c r="E16" s="113"/>
      <c r="F16" s="130"/>
      <c r="G16" s="17" t="s">
        <v>34</v>
      </c>
      <c r="H16" s="17" t="s">
        <v>16</v>
      </c>
      <c r="I16" s="17" t="s">
        <v>42</v>
      </c>
      <c r="J16" s="18">
        <v>870</v>
      </c>
      <c r="K16" s="19"/>
      <c r="L16" s="133"/>
    </row>
    <row r="17" spans="1:12" s="12" customFormat="1" ht="87.75" customHeight="1">
      <c r="A17" s="13">
        <v>1145</v>
      </c>
      <c r="B17" s="20">
        <v>45356</v>
      </c>
      <c r="C17" s="14">
        <v>1212306</v>
      </c>
      <c r="D17" s="14">
        <v>0</v>
      </c>
      <c r="E17" s="14">
        <v>0</v>
      </c>
      <c r="F17" s="15" t="s">
        <v>45</v>
      </c>
      <c r="G17" s="17" t="s">
        <v>13</v>
      </c>
      <c r="H17" s="17" t="s">
        <v>28</v>
      </c>
      <c r="I17" s="17" t="s">
        <v>46</v>
      </c>
      <c r="J17" s="18">
        <v>612</v>
      </c>
      <c r="K17" s="19"/>
      <c r="L17" s="38" t="s">
        <v>44</v>
      </c>
    </row>
    <row r="18" spans="1:12" s="12" customFormat="1" ht="33" customHeight="1">
      <c r="A18" s="177" t="s">
        <v>47</v>
      </c>
      <c r="B18" s="180">
        <v>45371</v>
      </c>
      <c r="C18" s="143">
        <v>7096133</v>
      </c>
      <c r="D18" s="143">
        <v>0</v>
      </c>
      <c r="E18" s="143">
        <v>0</v>
      </c>
      <c r="F18" s="144" t="s">
        <v>48</v>
      </c>
      <c r="G18" s="17" t="s">
        <v>13</v>
      </c>
      <c r="H18" s="17" t="s">
        <v>14</v>
      </c>
      <c r="I18" s="17" t="s">
        <v>49</v>
      </c>
      <c r="J18" s="18">
        <v>612</v>
      </c>
      <c r="K18" s="19"/>
      <c r="L18" s="131" t="s">
        <v>50</v>
      </c>
    </row>
    <row r="19" spans="1:12" s="12" customFormat="1" ht="27" customHeight="1">
      <c r="A19" s="178"/>
      <c r="B19" s="181"/>
      <c r="C19" s="145"/>
      <c r="D19" s="145"/>
      <c r="E19" s="145"/>
      <c r="F19" s="146"/>
      <c r="G19" s="17" t="s">
        <v>23</v>
      </c>
      <c r="H19" s="17" t="s">
        <v>51</v>
      </c>
      <c r="I19" s="17" t="s">
        <v>52</v>
      </c>
      <c r="J19" s="18">
        <v>244</v>
      </c>
      <c r="K19" s="19"/>
      <c r="L19" s="132"/>
    </row>
    <row r="20" spans="1:12" s="12" customFormat="1" ht="27" customHeight="1">
      <c r="A20" s="179"/>
      <c r="B20" s="182"/>
      <c r="C20" s="113"/>
      <c r="D20" s="113"/>
      <c r="E20" s="113"/>
      <c r="F20" s="130"/>
      <c r="G20" s="17" t="s">
        <v>26</v>
      </c>
      <c r="H20" s="17" t="s">
        <v>25</v>
      </c>
      <c r="I20" s="17" t="s">
        <v>53</v>
      </c>
      <c r="J20" s="18">
        <v>244</v>
      </c>
      <c r="K20" s="31"/>
      <c r="L20" s="133"/>
    </row>
    <row r="21" spans="1:12" s="12" customFormat="1" ht="27" customHeight="1" thickBot="1">
      <c r="A21" s="48"/>
      <c r="B21" s="75"/>
      <c r="C21" s="67"/>
      <c r="D21" s="67"/>
      <c r="E21" s="67"/>
      <c r="F21" s="70"/>
      <c r="G21" s="41"/>
      <c r="H21" s="41"/>
      <c r="I21" s="41"/>
      <c r="J21" s="42"/>
      <c r="K21" s="31"/>
      <c r="L21" s="68"/>
    </row>
    <row r="22" spans="1:12" s="12" customFormat="1" ht="27" customHeight="1" thickBot="1">
      <c r="A22" s="114" t="s">
        <v>32</v>
      </c>
      <c r="B22" s="115"/>
      <c r="C22" s="39">
        <f>C15+C16+C17+C18+C19+C20+C21</f>
        <v>10517139</v>
      </c>
      <c r="D22" s="39">
        <f>D16+D17+D18+D19+D20+D21</f>
        <v>0</v>
      </c>
      <c r="E22" s="39">
        <f>E15+E16+E17+E18+E19+E20+E21</f>
        <v>0</v>
      </c>
      <c r="F22" s="40"/>
      <c r="G22" s="43"/>
      <c r="H22" s="44"/>
      <c r="I22" s="44"/>
      <c r="J22" s="45"/>
      <c r="K22" s="46"/>
      <c r="L22" s="47"/>
    </row>
    <row r="23" spans="1:12" s="12" customFormat="1" ht="27" customHeight="1" thickBot="1">
      <c r="A23" s="139" t="s">
        <v>54</v>
      </c>
      <c r="B23" s="140"/>
      <c r="C23" s="140"/>
      <c r="D23" s="106"/>
      <c r="E23" s="106"/>
      <c r="F23" s="106"/>
      <c r="G23" s="106"/>
      <c r="H23" s="106"/>
      <c r="I23" s="106"/>
      <c r="J23" s="106"/>
      <c r="K23" s="106"/>
      <c r="L23" s="107"/>
    </row>
    <row r="24" spans="1:12" s="12" customFormat="1" ht="35.25" customHeight="1">
      <c r="A24" s="13">
        <v>1293</v>
      </c>
      <c r="B24" s="77">
        <v>45393</v>
      </c>
      <c r="C24" s="14">
        <v>9999391.6999999993</v>
      </c>
      <c r="D24" s="14">
        <v>0</v>
      </c>
      <c r="E24" s="14">
        <v>0</v>
      </c>
      <c r="F24" s="65" t="s">
        <v>58</v>
      </c>
      <c r="G24" s="17" t="s">
        <v>23</v>
      </c>
      <c r="H24" s="17" t="s">
        <v>55</v>
      </c>
      <c r="I24" s="17" t="s">
        <v>56</v>
      </c>
      <c r="J24" s="18">
        <v>244</v>
      </c>
      <c r="K24" s="31"/>
      <c r="L24" s="49" t="s">
        <v>57</v>
      </c>
    </row>
    <row r="25" spans="1:12" s="12" customFormat="1" ht="39.75" customHeight="1">
      <c r="A25" s="13">
        <v>1274</v>
      </c>
      <c r="B25" s="77">
        <v>45392</v>
      </c>
      <c r="C25" s="14">
        <v>12000000</v>
      </c>
      <c r="D25" s="14">
        <v>0</v>
      </c>
      <c r="E25" s="14">
        <v>0</v>
      </c>
      <c r="F25" s="65" t="s">
        <v>61</v>
      </c>
      <c r="G25" s="17" t="s">
        <v>23</v>
      </c>
      <c r="H25" s="17" t="s">
        <v>51</v>
      </c>
      <c r="I25" s="17" t="s">
        <v>62</v>
      </c>
      <c r="J25" s="18">
        <v>244</v>
      </c>
      <c r="K25" s="31"/>
      <c r="L25" s="49" t="s">
        <v>60</v>
      </c>
    </row>
    <row r="26" spans="1:12" s="12" customFormat="1" ht="49.5" customHeight="1">
      <c r="A26" s="50" t="s">
        <v>67</v>
      </c>
      <c r="B26" s="77">
        <v>45393</v>
      </c>
      <c r="C26" s="14">
        <v>194420.64</v>
      </c>
      <c r="D26" s="14">
        <v>0</v>
      </c>
      <c r="E26" s="14">
        <v>0</v>
      </c>
      <c r="F26" s="65" t="s">
        <v>66</v>
      </c>
      <c r="G26" s="16" t="s">
        <v>15</v>
      </c>
      <c r="H26" s="16" t="s">
        <v>64</v>
      </c>
      <c r="I26" s="16" t="s">
        <v>65</v>
      </c>
      <c r="J26" s="21">
        <v>244</v>
      </c>
      <c r="K26" s="31"/>
      <c r="L26" s="49" t="s">
        <v>63</v>
      </c>
    </row>
    <row r="27" spans="1:12" s="12" customFormat="1" ht="49.5" customHeight="1">
      <c r="A27" s="50" t="s">
        <v>68</v>
      </c>
      <c r="B27" s="77">
        <v>45394</v>
      </c>
      <c r="C27" s="14">
        <v>215695</v>
      </c>
      <c r="D27" s="14">
        <v>0</v>
      </c>
      <c r="E27" s="14">
        <v>0</v>
      </c>
      <c r="F27" s="65" t="s">
        <v>70</v>
      </c>
      <c r="G27" s="16" t="s">
        <v>15</v>
      </c>
      <c r="H27" s="16" t="s">
        <v>71</v>
      </c>
      <c r="I27" s="16" t="s">
        <v>72</v>
      </c>
      <c r="J27" s="21">
        <v>244</v>
      </c>
      <c r="K27" s="31"/>
      <c r="L27" s="49" t="s">
        <v>69</v>
      </c>
    </row>
    <row r="28" spans="1:12" s="12" customFormat="1" ht="49.5" customHeight="1">
      <c r="A28" s="50" t="s">
        <v>74</v>
      </c>
      <c r="B28" s="77">
        <v>45394</v>
      </c>
      <c r="C28" s="14">
        <v>217000</v>
      </c>
      <c r="D28" s="14">
        <v>0</v>
      </c>
      <c r="E28" s="14">
        <v>0</v>
      </c>
      <c r="F28" s="65" t="s">
        <v>70</v>
      </c>
      <c r="G28" s="16" t="s">
        <v>15</v>
      </c>
      <c r="H28" s="16" t="s">
        <v>71</v>
      </c>
      <c r="I28" s="16" t="s">
        <v>75</v>
      </c>
      <c r="J28" s="21">
        <v>244</v>
      </c>
      <c r="K28" s="31"/>
      <c r="L28" s="49" t="s">
        <v>73</v>
      </c>
    </row>
    <row r="29" spans="1:12" s="12" customFormat="1" ht="79.5" customHeight="1">
      <c r="A29" s="52" t="s">
        <v>76</v>
      </c>
      <c r="B29" s="76">
        <v>45398</v>
      </c>
      <c r="C29" s="67">
        <v>-133151.95000000001</v>
      </c>
      <c r="D29" s="67">
        <v>-133151.95000000001</v>
      </c>
      <c r="E29" s="67">
        <v>460888.92</v>
      </c>
      <c r="F29" s="85" t="s">
        <v>79</v>
      </c>
      <c r="G29" s="53" t="s">
        <v>13</v>
      </c>
      <c r="H29" s="53" t="s">
        <v>14</v>
      </c>
      <c r="I29" s="53" t="s">
        <v>78</v>
      </c>
      <c r="J29" s="54">
        <v>612</v>
      </c>
      <c r="K29" s="31"/>
      <c r="L29" s="51" t="s">
        <v>77</v>
      </c>
    </row>
    <row r="30" spans="1:12" s="12" customFormat="1" ht="79.5" customHeight="1">
      <c r="A30" s="94" t="s">
        <v>107</v>
      </c>
      <c r="B30" s="20">
        <v>45400</v>
      </c>
      <c r="C30" s="14">
        <v>9451700</v>
      </c>
      <c r="D30" s="14">
        <v>0</v>
      </c>
      <c r="E30" s="14">
        <v>0</v>
      </c>
      <c r="F30" s="60" t="s">
        <v>106</v>
      </c>
      <c r="G30" s="16" t="s">
        <v>34</v>
      </c>
      <c r="H30" s="16" t="s">
        <v>16</v>
      </c>
      <c r="I30" s="16" t="s">
        <v>42</v>
      </c>
      <c r="J30" s="21">
        <v>870</v>
      </c>
      <c r="K30" s="31"/>
      <c r="L30" s="93" t="s">
        <v>108</v>
      </c>
    </row>
    <row r="31" spans="1:12" s="12" customFormat="1" ht="64.5" customHeight="1">
      <c r="A31" s="86">
        <v>1448</v>
      </c>
      <c r="B31" s="57">
        <v>45410</v>
      </c>
      <c r="C31" s="59">
        <v>-1644600</v>
      </c>
      <c r="D31" s="58">
        <v>0</v>
      </c>
      <c r="E31" s="58">
        <v>0</v>
      </c>
      <c r="F31" s="60" t="s">
        <v>80</v>
      </c>
      <c r="G31" s="56">
        <v>980</v>
      </c>
      <c r="H31" s="80" t="s">
        <v>16</v>
      </c>
      <c r="I31" s="56">
        <v>1010760250</v>
      </c>
      <c r="J31" s="56">
        <v>870</v>
      </c>
      <c r="K31" s="55"/>
      <c r="L31" s="87" t="s">
        <v>31</v>
      </c>
    </row>
    <row r="32" spans="1:12" s="12" customFormat="1" ht="30" customHeight="1">
      <c r="A32" s="158" t="s">
        <v>59</v>
      </c>
      <c r="B32" s="159"/>
      <c r="C32" s="32">
        <f>C24+C25+C26+C29+C27+C28+C31+C30</f>
        <v>30300455.390000001</v>
      </c>
      <c r="D32" s="32">
        <f>D24+D25+D26+D29+D27+D28</f>
        <v>-133151.95000000001</v>
      </c>
      <c r="E32" s="32">
        <f>E24+E25+E26+E29+E27+E28</f>
        <v>460888.92</v>
      </c>
      <c r="F32" s="160"/>
      <c r="G32" s="161"/>
      <c r="H32" s="161"/>
      <c r="I32" s="161"/>
      <c r="J32" s="161"/>
      <c r="K32" s="161"/>
      <c r="L32" s="162"/>
    </row>
    <row r="33" spans="1:12" s="12" customFormat="1" ht="30" customHeight="1">
      <c r="A33" s="163" t="s">
        <v>81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5"/>
    </row>
    <row r="34" spans="1:12" s="12" customFormat="1" ht="36.75" customHeight="1">
      <c r="A34" s="13">
        <v>1569</v>
      </c>
      <c r="B34" s="62">
        <v>45428</v>
      </c>
      <c r="C34" s="63">
        <v>200000000</v>
      </c>
      <c r="D34" s="63">
        <v>0</v>
      </c>
      <c r="E34" s="63">
        <v>0</v>
      </c>
      <c r="F34" s="37" t="s">
        <v>84</v>
      </c>
      <c r="G34" s="37">
        <v>961</v>
      </c>
      <c r="H34" s="64" t="s">
        <v>96</v>
      </c>
      <c r="I34" s="37" t="s">
        <v>85</v>
      </c>
      <c r="J34" s="37">
        <v>414</v>
      </c>
      <c r="K34" s="37"/>
      <c r="L34" s="88" t="s">
        <v>83</v>
      </c>
    </row>
    <row r="35" spans="1:12" s="12" customFormat="1" ht="30" customHeight="1">
      <c r="A35" s="171">
        <v>1617</v>
      </c>
      <c r="B35" s="172">
        <v>45434</v>
      </c>
      <c r="C35" s="174">
        <v>805254.17</v>
      </c>
      <c r="D35" s="147">
        <v>0</v>
      </c>
      <c r="E35" s="147">
        <v>0</v>
      </c>
      <c r="F35" s="149" t="s">
        <v>88</v>
      </c>
      <c r="G35" s="37">
        <v>957</v>
      </c>
      <c r="H35" s="64" t="s">
        <v>97</v>
      </c>
      <c r="I35" s="37" t="s">
        <v>87</v>
      </c>
      <c r="J35" s="37">
        <v>612</v>
      </c>
      <c r="K35" s="37"/>
      <c r="L35" s="151" t="s">
        <v>86</v>
      </c>
    </row>
    <row r="36" spans="1:12" s="12" customFormat="1" ht="30" customHeight="1">
      <c r="A36" s="117"/>
      <c r="B36" s="173"/>
      <c r="C36" s="175"/>
      <c r="D36" s="148"/>
      <c r="E36" s="148"/>
      <c r="F36" s="150"/>
      <c r="G36" s="37">
        <v>974</v>
      </c>
      <c r="H36" s="64" t="s">
        <v>97</v>
      </c>
      <c r="I36" s="37" t="s">
        <v>87</v>
      </c>
      <c r="J36" s="37">
        <v>612</v>
      </c>
      <c r="K36" s="37"/>
      <c r="L36" s="152"/>
    </row>
    <row r="37" spans="1:12" s="12" customFormat="1" ht="36" customHeight="1">
      <c r="A37" s="89" t="s">
        <v>102</v>
      </c>
      <c r="B37" s="82">
        <v>45425</v>
      </c>
      <c r="C37" s="83">
        <v>800000</v>
      </c>
      <c r="D37" s="84">
        <v>0</v>
      </c>
      <c r="E37" s="84">
        <v>0</v>
      </c>
      <c r="F37" s="81" t="s">
        <v>103</v>
      </c>
      <c r="G37" s="37">
        <v>974</v>
      </c>
      <c r="H37" s="64" t="s">
        <v>97</v>
      </c>
      <c r="I37" s="64" t="s">
        <v>104</v>
      </c>
      <c r="J37" s="64" t="s">
        <v>105</v>
      </c>
      <c r="K37" s="37"/>
      <c r="L37" s="90" t="s">
        <v>109</v>
      </c>
    </row>
    <row r="38" spans="1:12" s="12" customFormat="1" ht="23.25" customHeight="1">
      <c r="A38" s="171" t="s">
        <v>89</v>
      </c>
      <c r="B38" s="172">
        <v>45442</v>
      </c>
      <c r="C38" s="174">
        <v>2799100</v>
      </c>
      <c r="D38" s="147">
        <v>0</v>
      </c>
      <c r="E38" s="147">
        <v>0</v>
      </c>
      <c r="F38" s="149" t="s">
        <v>90</v>
      </c>
      <c r="G38" s="37">
        <v>957</v>
      </c>
      <c r="H38" s="37">
        <v>11002</v>
      </c>
      <c r="I38" s="37" t="s">
        <v>91</v>
      </c>
      <c r="J38" s="37">
        <v>612</v>
      </c>
      <c r="K38" s="37"/>
      <c r="L38" s="151" t="s">
        <v>92</v>
      </c>
    </row>
    <row r="39" spans="1:12" s="12" customFormat="1" ht="19.5" customHeight="1">
      <c r="A39" s="117"/>
      <c r="B39" s="173"/>
      <c r="C39" s="175"/>
      <c r="D39" s="148"/>
      <c r="E39" s="148"/>
      <c r="F39" s="150"/>
      <c r="G39" s="37">
        <v>974</v>
      </c>
      <c r="H39" s="37">
        <v>11002</v>
      </c>
      <c r="I39" s="37" t="s">
        <v>91</v>
      </c>
      <c r="J39" s="37">
        <v>612</v>
      </c>
      <c r="K39" s="37"/>
      <c r="L39" s="152"/>
    </row>
    <row r="40" spans="1:12" s="12" customFormat="1" ht="36.75" customHeight="1" thickBot="1">
      <c r="A40" s="166" t="s">
        <v>82</v>
      </c>
      <c r="B40" s="167"/>
      <c r="C40" s="78">
        <f>C34+C35+C38+C37</f>
        <v>204404354.16999999</v>
      </c>
      <c r="D40" s="79">
        <v>0</v>
      </c>
      <c r="E40" s="79">
        <v>0</v>
      </c>
      <c r="F40" s="184"/>
      <c r="G40" s="185"/>
      <c r="H40" s="185"/>
      <c r="I40" s="185"/>
      <c r="J40" s="185"/>
      <c r="K40" s="185"/>
      <c r="L40" s="186"/>
    </row>
    <row r="41" spans="1:12" s="12" customFormat="1" ht="36.75" customHeight="1">
      <c r="A41" s="187" t="s">
        <v>93</v>
      </c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9"/>
    </row>
    <row r="42" spans="1:12" s="12" customFormat="1" ht="36.75" customHeight="1">
      <c r="A42" s="71" t="s">
        <v>94</v>
      </c>
      <c r="B42" s="72">
        <v>45446</v>
      </c>
      <c r="C42" s="73">
        <v>2000000</v>
      </c>
      <c r="D42" s="74">
        <v>0</v>
      </c>
      <c r="E42" s="74">
        <v>0</v>
      </c>
      <c r="F42" s="37" t="s">
        <v>95</v>
      </c>
      <c r="G42" s="37">
        <v>960</v>
      </c>
      <c r="H42" s="64" t="s">
        <v>98</v>
      </c>
      <c r="I42" s="64" t="s">
        <v>101</v>
      </c>
      <c r="J42" s="37">
        <v>244</v>
      </c>
      <c r="K42" s="37"/>
      <c r="L42" s="91" t="s">
        <v>99</v>
      </c>
    </row>
    <row r="43" spans="1:12" s="12" customFormat="1" ht="30" hidden="1" customHeight="1">
      <c r="A43" s="71"/>
      <c r="B43" s="72"/>
      <c r="C43" s="61"/>
      <c r="D43" s="61"/>
      <c r="E43" s="61"/>
      <c r="F43" s="64"/>
      <c r="G43" s="64"/>
      <c r="H43" s="64"/>
      <c r="I43" s="64"/>
      <c r="J43" s="64"/>
      <c r="K43" s="64"/>
      <c r="L43" s="92"/>
    </row>
    <row r="44" spans="1:12" s="12" customFormat="1" ht="30" customHeight="1" thickBot="1">
      <c r="A44" s="190" t="s">
        <v>100</v>
      </c>
      <c r="B44" s="191"/>
      <c r="C44" s="29">
        <f>C42</f>
        <v>2000000</v>
      </c>
      <c r="D44" s="29">
        <f>D42</f>
        <v>0</v>
      </c>
      <c r="E44" s="29">
        <f>E42</f>
        <v>0</v>
      </c>
      <c r="F44" s="168"/>
      <c r="G44" s="169"/>
      <c r="H44" s="169"/>
      <c r="I44" s="169"/>
      <c r="J44" s="169"/>
      <c r="K44" s="169"/>
      <c r="L44" s="170"/>
    </row>
    <row r="45" spans="1:12" s="11" customFormat="1" ht="37.5" customHeight="1" thickBot="1">
      <c r="A45" s="153" t="s">
        <v>17</v>
      </c>
      <c r="B45" s="154"/>
      <c r="C45" s="24">
        <f>+C13+C22+C32+C40+C44</f>
        <v>409038168.20999992</v>
      </c>
      <c r="D45" s="24">
        <f>+D13+D22+D32+D40+D44</f>
        <v>314956848.05000001</v>
      </c>
      <c r="E45" s="24">
        <f>+E13+E22+E32+E40+E43</f>
        <v>460888.92</v>
      </c>
      <c r="F45" s="155"/>
      <c r="G45" s="156"/>
      <c r="H45" s="156"/>
      <c r="I45" s="156"/>
      <c r="J45" s="156"/>
      <c r="K45" s="156"/>
      <c r="L45" s="157"/>
    </row>
    <row r="46" spans="1:12" s="11" customFormat="1" ht="30.75" customHeight="1">
      <c r="A46" s="25"/>
      <c r="B46" s="26"/>
      <c r="C46" s="27"/>
      <c r="D46" s="7"/>
      <c r="E46" s="7"/>
      <c r="F46" s="28"/>
      <c r="G46" s="28"/>
      <c r="H46" s="26"/>
      <c r="I46" s="26"/>
      <c r="J46" s="26"/>
      <c r="K46" s="26"/>
      <c r="L46" s="28"/>
    </row>
    <row r="47" spans="1:12" s="11" customFormat="1" ht="21" customHeight="1">
      <c r="A47" s="25"/>
      <c r="B47" s="26"/>
      <c r="C47" s="27"/>
      <c r="D47" s="7"/>
      <c r="E47" s="7"/>
      <c r="F47" s="28"/>
      <c r="G47" s="28"/>
      <c r="H47" s="26"/>
      <c r="I47" s="26"/>
      <c r="J47" s="26"/>
      <c r="K47" s="26"/>
      <c r="L47" s="28"/>
    </row>
  </sheetData>
  <mergeCells count="72">
    <mergeCell ref="A41:L41"/>
    <mergeCell ref="A44:B44"/>
    <mergeCell ref="C38:C39"/>
    <mergeCell ref="D38:D39"/>
    <mergeCell ref="E38:E39"/>
    <mergeCell ref="F38:F39"/>
    <mergeCell ref="L38:L39"/>
    <mergeCell ref="A38:A39"/>
    <mergeCell ref="B38:B39"/>
    <mergeCell ref="B15:B16"/>
    <mergeCell ref="C15:C16"/>
    <mergeCell ref="D15:D16"/>
    <mergeCell ref="E15:E16"/>
    <mergeCell ref="F15:F16"/>
    <mergeCell ref="F40:L40"/>
    <mergeCell ref="A45:B45"/>
    <mergeCell ref="F45:L45"/>
    <mergeCell ref="A32:B32"/>
    <mergeCell ref="F32:L32"/>
    <mergeCell ref="A33:L33"/>
    <mergeCell ref="A40:B40"/>
    <mergeCell ref="F44:L44"/>
    <mergeCell ref="A35:A36"/>
    <mergeCell ref="B35:B36"/>
    <mergeCell ref="C35:C36"/>
    <mergeCell ref="F9:F10"/>
    <mergeCell ref="L9:L10"/>
    <mergeCell ref="E18:E20"/>
    <mergeCell ref="F18:F20"/>
    <mergeCell ref="D35:D36"/>
    <mergeCell ref="E35:E36"/>
    <mergeCell ref="F35:F36"/>
    <mergeCell ref="L35:L36"/>
    <mergeCell ref="L15:L16"/>
    <mergeCell ref="D18:D20"/>
    <mergeCell ref="F7:F8"/>
    <mergeCell ref="L18:L20"/>
    <mergeCell ref="A13:B13"/>
    <mergeCell ref="F13:L13"/>
    <mergeCell ref="A14:L14"/>
    <mergeCell ref="A23:L23"/>
    <mergeCell ref="A9:A10"/>
    <mergeCell ref="B9:B10"/>
    <mergeCell ref="C9:C10"/>
    <mergeCell ref="D9:D10"/>
    <mergeCell ref="A2:L2"/>
    <mergeCell ref="D3:F3"/>
    <mergeCell ref="A4:E4"/>
    <mergeCell ref="F4:F5"/>
    <mergeCell ref="G4:G5"/>
    <mergeCell ref="H4:H5"/>
    <mergeCell ref="L4:L5"/>
    <mergeCell ref="B7:B8"/>
    <mergeCell ref="C7:C8"/>
    <mergeCell ref="D7:D8"/>
    <mergeCell ref="E7:E8"/>
    <mergeCell ref="A22:B22"/>
    <mergeCell ref="A15:A16"/>
    <mergeCell ref="E9:E10"/>
    <mergeCell ref="A18:A20"/>
    <mergeCell ref="B18:B20"/>
    <mergeCell ref="C18:C20"/>
    <mergeCell ref="H7:H8"/>
    <mergeCell ref="I7:I8"/>
    <mergeCell ref="J7:J8"/>
    <mergeCell ref="L7:L8"/>
    <mergeCell ref="G7:G8"/>
    <mergeCell ref="I4:I5"/>
    <mergeCell ref="J4:J5"/>
    <mergeCell ref="K4:K5"/>
    <mergeCell ref="A6:L6"/>
    <mergeCell ref="A7:A8"/>
  </mergeCells>
  <phoneticPr fontId="8" type="noConversion"/>
  <pageMargins left="0.78740157480314965" right="0.39370078740157483" top="0.98425196850393704" bottom="0.19685039370078741" header="0" footer="0"/>
  <pageSetup paperSize="9" scale="3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февраль</vt:lpstr>
      <vt:lpstr>февраль!Заголовки_для_печати</vt:lpstr>
      <vt:lpstr>февраль!Область_печати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petrov_iv</cp:lastModifiedBy>
  <cp:lastPrinted>2024-06-07T10:34:37Z</cp:lastPrinted>
  <dcterms:created xsi:type="dcterms:W3CDTF">2022-09-12T04:55:34Z</dcterms:created>
  <dcterms:modified xsi:type="dcterms:W3CDTF">2024-06-10T07:50:59Z</dcterms:modified>
</cp:coreProperties>
</file>