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120" yWindow="465" windowWidth="15120" windowHeight="7650"/>
  </bookViews>
  <sheets>
    <sheet name="отчет" sheetId="14" r:id="rId1"/>
  </sheets>
  <definedNames>
    <definedName name="_xlnm.Print_Titles" localSheetId="0">отчет!$8:$10</definedName>
    <definedName name="_xlnm.Print_Area" localSheetId="0">отчет!$A$1:$M$105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9" i="14"/>
  <c r="K94" l="1"/>
  <c r="K77" l="1"/>
  <c r="K71"/>
  <c r="K72"/>
  <c r="K73"/>
  <c r="K74"/>
  <c r="K70"/>
  <c r="J26"/>
  <c r="J71"/>
  <c r="J13" l="1"/>
  <c r="L71"/>
  <c r="L77"/>
  <c r="L70"/>
  <c r="J44"/>
  <c r="K98" l="1"/>
  <c r="I97"/>
  <c r="I96"/>
  <c r="L96" s="1"/>
  <c r="K95"/>
  <c r="L90"/>
  <c r="L89"/>
  <c r="L86"/>
  <c r="L85"/>
  <c r="K84"/>
  <c r="L82"/>
  <c r="L81"/>
  <c r="I80"/>
  <c r="K80" s="1"/>
  <c r="K79"/>
  <c r="L74"/>
  <c r="L73"/>
  <c r="L72"/>
  <c r="L67"/>
  <c r="K66"/>
  <c r="K64"/>
  <c r="J63"/>
  <c r="K100"/>
  <c r="K90"/>
  <c r="K91"/>
  <c r="K92"/>
  <c r="K93"/>
  <c r="K97"/>
  <c r="L91"/>
  <c r="L92"/>
  <c r="L93"/>
  <c r="L94"/>
  <c r="L97"/>
  <c r="K89"/>
  <c r="K81"/>
  <c r="K82"/>
  <c r="K83"/>
  <c r="K85"/>
  <c r="K86"/>
  <c r="L80"/>
  <c r="L83"/>
  <c r="L79"/>
  <c r="K67"/>
  <c r="K65"/>
  <c r="K68"/>
  <c r="L65"/>
  <c r="L68"/>
  <c r="L63"/>
  <c r="K63"/>
  <c r="K53"/>
  <c r="K54"/>
  <c r="K55"/>
  <c r="K56"/>
  <c r="K57"/>
  <c r="K58"/>
  <c r="L53"/>
  <c r="L54"/>
  <c r="L56"/>
  <c r="L57"/>
  <c r="L58"/>
  <c r="L59"/>
  <c r="K51"/>
  <c r="K37"/>
  <c r="K38"/>
  <c r="K39"/>
  <c r="K40"/>
  <c r="K41"/>
  <c r="K42"/>
  <c r="K43"/>
  <c r="K44"/>
  <c r="K45"/>
  <c r="K46"/>
  <c r="K47"/>
  <c r="K48"/>
  <c r="K49"/>
  <c r="L37"/>
  <c r="L38"/>
  <c r="L46"/>
  <c r="L47"/>
  <c r="L48"/>
  <c r="L49"/>
  <c r="L36"/>
  <c r="K36"/>
  <c r="K30"/>
  <c r="K31"/>
  <c r="K33"/>
  <c r="L30"/>
  <c r="L31"/>
  <c r="L33"/>
  <c r="L29"/>
  <c r="K29"/>
  <c r="L20"/>
  <c r="L21"/>
  <c r="L22"/>
  <c r="L25"/>
  <c r="L26"/>
  <c r="L27"/>
  <c r="K20"/>
  <c r="K21"/>
  <c r="K22"/>
  <c r="K25"/>
  <c r="K26"/>
  <c r="K27"/>
  <c r="L19"/>
  <c r="K19"/>
  <c r="L13"/>
  <c r="K13"/>
  <c r="K14"/>
  <c r="L14"/>
  <c r="J14"/>
  <c r="J15"/>
  <c r="J16"/>
  <c r="J19"/>
  <c r="J20"/>
  <c r="J21"/>
  <c r="J22"/>
  <c r="J23"/>
  <c r="L98" l="1"/>
  <c r="K96"/>
  <c r="L66"/>
  <c r="L95"/>
  <c r="L84"/>
  <c r="L64"/>
  <c r="J100"/>
  <c r="J90"/>
  <c r="J91"/>
  <c r="J92"/>
  <c r="J93"/>
  <c r="J94"/>
  <c r="J95"/>
  <c r="J96"/>
  <c r="J97"/>
  <c r="J89"/>
  <c r="J80"/>
  <c r="J81"/>
  <c r="J82"/>
  <c r="J83"/>
  <c r="J84"/>
  <c r="J85"/>
  <c r="J86"/>
  <c r="J79"/>
  <c r="J72"/>
  <c r="J73"/>
  <c r="J74"/>
  <c r="J75"/>
  <c r="J77"/>
  <c r="J70"/>
  <c r="J64"/>
  <c r="J65"/>
  <c r="J66"/>
  <c r="J67"/>
  <c r="J68"/>
  <c r="J52"/>
  <c r="J53"/>
  <c r="J54"/>
  <c r="J55"/>
  <c r="J56"/>
  <c r="J57"/>
  <c r="J58"/>
  <c r="J59"/>
  <c r="J51"/>
  <c r="J37"/>
  <c r="J38"/>
  <c r="J39"/>
  <c r="J40"/>
  <c r="J41"/>
  <c r="J42"/>
  <c r="J43"/>
  <c r="J45"/>
  <c r="J46"/>
  <c r="J47"/>
  <c r="J48"/>
  <c r="J49"/>
  <c r="J36"/>
  <c r="J30"/>
  <c r="J31"/>
  <c r="J32"/>
  <c r="J33"/>
  <c r="J34"/>
  <c r="J29"/>
  <c r="J24"/>
  <c r="J25"/>
  <c r="J27"/>
</calcChain>
</file>

<file path=xl/sharedStrings.xml><?xml version="1.0" encoding="utf-8"?>
<sst xmlns="http://schemas.openxmlformats.org/spreadsheetml/2006/main" count="397" uniqueCount="231">
  <si>
    <t>Код аналитической программной классификации</t>
  </si>
  <si>
    <t>№ п/п</t>
  </si>
  <si>
    <t xml:space="preserve">Наименование целевого показателя </t>
  </si>
  <si>
    <t>Единица измерения</t>
  </si>
  <si>
    <t>МП</t>
  </si>
  <si>
    <t>Пп</t>
  </si>
  <si>
    <t>08</t>
  </si>
  <si>
    <t>1</t>
  </si>
  <si>
    <t>Территориальное развитие (градостроительство и землеустройство)</t>
  </si>
  <si>
    <t>Общая площадь жилых помещений, приходящаяся в среднем на одного жителя, всего</t>
  </si>
  <si>
    <t xml:space="preserve"> кв. м.</t>
  </si>
  <si>
    <t>Общая площадь жилых помещений, приходящаяся в среднем на одного жителя, введенная в действие за один год</t>
  </si>
  <si>
    <t>кв. м.</t>
  </si>
  <si>
    <t>Площадь земельных участков, предоставленных для объектов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 лет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</si>
  <si>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 лет.</t>
  </si>
  <si>
    <t xml:space="preserve">Наличие утвержденного генерального плана городского округа </t>
  </si>
  <si>
    <t>да</t>
  </si>
  <si>
    <t>Содержание и развитие жилищного хозяйства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</si>
  <si>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</si>
  <si>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%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</si>
  <si>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</si>
  <si>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Количество капитально отремонтированных многоквартирных  домов</t>
  </si>
  <si>
    <t>ед.</t>
  </si>
  <si>
    <t>Площадь многоквартирных  домов в которых проведен капитальный  ремонт</t>
  </si>
  <si>
    <t>кв.м.</t>
  </si>
  <si>
    <t>Количество расселенных  многоквартирных домов признанных аварийными и подлежащими сносу</t>
  </si>
  <si>
    <t>Число граждан, улучшивших условия проживания в связи с расселением домов признанных аварийными и подлежащими сносу</t>
  </si>
  <si>
    <t>чел.</t>
  </si>
  <si>
    <t>Количество граждан, подавших заявление и документы на предоставление информации о порядке предоставления жилищно-коммунальных услуг населению в электронном виде</t>
  </si>
  <si>
    <t>Количество граждан, подавших заявление и документы на предоставление информации о порядке передачи технической документации на многоквартирный дом и иных, связанных с управлением таким домом документов собственникам, проживающим в домах, находящихся в управлении управляющих организаций, в электронном виде.</t>
  </si>
  <si>
    <t>Количество граждан подавших заявление и документы на предоставление информации о порядке передачи технической документации на многоквартирный дом и иных, связанных с управлением таким домом документов нанимателям, проживающим в жилых помещениях, принадлежащих на праве собственности муниципальному образованию "Город Глазов", в электронном виде</t>
  </si>
  <si>
    <t>Содержание и развитие коммунальной инфраструктуры</t>
  </si>
  <si>
    <t>Износ систем (сетей) теплоснабжения, горячего водоснабжения</t>
  </si>
  <si>
    <t>Износ системы (сетей) электроснабжения</t>
  </si>
  <si>
    <t>Износ систем (сетей) холодного водоснабжения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</si>
  <si>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 в процентах.</t>
  </si>
  <si>
    <t>Износ канализационных сетей</t>
  </si>
  <si>
    <t>Износ системы (сетей) газоснабжения</t>
  </si>
  <si>
    <t>Благоустройство и охрана окружающей среды</t>
  </si>
  <si>
    <t>Количество благоустроенных мест общего пользования , парков и скверов в т.ч.  количество малых оборудованных  "тематических"  зеленых и рекреационных зон  (сквериков)</t>
  </si>
  <si>
    <t>доля благоустроенных мест общего пользования, парков и скверов от мест общего пользования в отчетном периоде</t>
  </si>
  <si>
    <t>доля ликвидированных несанкционированных свалок от общего числа несанкционированных свалок</t>
  </si>
  <si>
    <t>Количество многоквартирных домов, участвующих в городском конкурсе, в номинациях - "Лучший цветник", "Дом образцового содержания",  "Двор образцового содержания", "Балкон - сад", "Лучший подъезд"</t>
  </si>
  <si>
    <t>Количество индивидуальных домов, участвующих в городском конкурсе в номинациях - "Лучшая частная усадьба", "Лучший цветник"</t>
  </si>
  <si>
    <t>Количество образовательных учреждений (детские сады, школы, учреждения дополнительного образования детей, учреждения профессионального образования), участвующих в городском конкурсе в номинации "Самая благоустроенная территория учреждения"</t>
  </si>
  <si>
    <t>количество учреждений здравоохранения, участвующих в городском конкурсе в номинации - "Самая благоустроенная территория учреждения"</t>
  </si>
  <si>
    <t>Количество учреждений культуры, участвующих в городском конкурсе в номинации - "Самая благоустроенная территория учреждения"</t>
  </si>
  <si>
    <t>Количество учреждений социальной защиты населения, участвующих в городском конкурсе в номинации - "Самая благоустроенная территория учреждения"</t>
  </si>
  <si>
    <t>Количество организаций потребительского рынка, участвующих в городском конкурсе в номинации - "Лучшее озеленение и благоустройство прилегающей территории" среди организаций потребительского рынка г. Глазова</t>
  </si>
  <si>
    <t>Доля очищенных от мусора территорий (в том числе закрепленных и прилегающих) в период проведения весеннего и осеннего месячников санитарной очистки и благоустройства от общей территории города</t>
  </si>
  <si>
    <t>Доля отработанных обоснованных жалоб населения по вопросам благоустройства  от общего количества жалоб по вопросам благоустройства в отчетном периоде</t>
  </si>
  <si>
    <t>Количество обоснованных жалоб населения по вопросам благоустройства, озеленения, освещения улиц, организации ритуальных услуг и содержания мест захоронения.</t>
  </si>
  <si>
    <t>кол-во</t>
  </si>
  <si>
    <t>Потребление эл. энергии на нужды НО и СО</t>
  </si>
  <si>
    <t>тыс.кВтч</t>
  </si>
  <si>
    <t>Развитие дорожного хозяйства и транспортного обслуживания населения</t>
  </si>
  <si>
    <t>Доля транспортных средств, работающих на организованных маршрутах регулярных перевозок, оборудованных для перевозки маломобильных групп населения, в общем количестве транспортных средств, работающих на организованных маршрутах регулярных перевозок</t>
  </si>
  <si>
    <t>процентов</t>
  </si>
  <si>
    <t>Доля населения, проживающего в населенных пунктах, не имеющих регулярного автобусного и (или) железнодорожного  сообщения с административным центром городского округа, в общей численности населения городского округа</t>
  </si>
  <si>
    <t>Протяженность автомобильных дорог общего пользования местного значения с усовершенствованным дорожным покрытием, в общей протяженности автомобильных дорог общего пользования местного значения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</si>
  <si>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</si>
  <si>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Ввод в эксплуатацию автомобильных дорог общего пользования местного значения</t>
  </si>
  <si>
    <t>км</t>
  </si>
  <si>
    <t>Капитальный ремонт и ремонт автомобильных дорог общего пользования местного значения</t>
  </si>
  <si>
    <t>Количество лиц, погибших в результате дорожно-транспортных происшествий</t>
  </si>
  <si>
    <t>Снижение социального риска (сокращение количества лиц, погибших врезультате дорожно-транспортных происшествий, на 100 тыс. населения)</t>
  </si>
  <si>
    <t>Количество дорожно-транспортных происшествий на территории городского округа «Город Глазов» с пострадавшими</t>
  </si>
  <si>
    <t>единиц</t>
  </si>
  <si>
    <t>Количество организаций и граждан подавших заявление и документы на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 в электронном виде</t>
  </si>
  <si>
    <t>0</t>
  </si>
  <si>
    <t>Энергосбережение и повышение энергетической эффективности</t>
  </si>
  <si>
    <t>Общие целевые показатели в области энергосбережения и повышения энергетической эффективности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</si>
  <si>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</si>
  <si>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</si>
  <si>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</si>
  <si>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</si>
  <si>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</si>
  <si>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</t>
  </si>
  <si>
    <t>Целевые показатели в области энергосбережения и повышения энергетической эффективности в муниципальном секторе</t>
  </si>
  <si>
    <t>Удельный расход энергетических ресурсов на снабжение органов местного самоуправления и муниципальных учереждений</t>
  </si>
  <si>
    <t>кг.у.т./м²</t>
  </si>
  <si>
    <t>35,02</t>
  </si>
  <si>
    <t>Удельный расход электрической энергии на снабжение органов местного самоуправления и муниципальных учереждений</t>
  </si>
  <si>
    <t>кВтч/м2</t>
  </si>
  <si>
    <t>27,22</t>
  </si>
  <si>
    <t>Удельный расход тепловой энергии на снабжение органов местного самоуправления и муниципальных учереждений</t>
  </si>
  <si>
    <t>Гкал/м2</t>
  </si>
  <si>
    <t>0,194</t>
  </si>
  <si>
    <t>Удельный расход холодной воды на снабжение органов местного самоуправления и муниципальных учереждений</t>
  </si>
  <si>
    <t>м3/чел</t>
  </si>
  <si>
    <t>6,91</t>
  </si>
  <si>
    <t>Удельный расход горячей воды на снабжение органов местного самоуправления и муниципальных учереждений</t>
  </si>
  <si>
    <t>5,33</t>
  </si>
  <si>
    <t>Удельный расход природного газа на снабжение органов местного самоуправления и муниципальных учереждений</t>
  </si>
  <si>
    <t>Отношение экономии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 органами местного самоуправления и муниципальными учреждениями, к общему объему финансирования муниципальной подпрограммы</t>
  </si>
  <si>
    <t>-</t>
  </si>
  <si>
    <t>Целевые показатели в области энергосбережения и повышения энергетической эффективности в жилищном фонде</t>
  </si>
  <si>
    <t>Удельный расход тепловой энергии в многоквартирных домах</t>
  </si>
  <si>
    <t>Удельный расход холодной воды в многоквартирных домах</t>
  </si>
  <si>
    <t>Удельный расход горячей воды в многоквартирных домах</t>
  </si>
  <si>
    <t>Удельный расход электрической энергии в многоквартирных домах</t>
  </si>
  <si>
    <t>Удельная величина потребления электрической энергии в многоквартирных домах</t>
  </si>
  <si>
    <t>кВтч/чел</t>
  </si>
  <si>
    <t>Удельный расход природного газа в многоквартирных домах с индивидуальными системами газового отопления*</t>
  </si>
  <si>
    <t>м3/м2</t>
  </si>
  <si>
    <t>Удельный расход природного газа в многоквартирных домах с иными системами теплоснабжения*</t>
  </si>
  <si>
    <t>Удельный суммарный расход энергетических ресурсов в многоквартирных домах</t>
  </si>
  <si>
    <t>* в связи с отсутствием официальной статистической информации для расчета показателей, значения носят оценочный характер.</t>
  </si>
  <si>
    <t>Целевые показатели в области энергосбережения и повышения энергетической эффективности в системах коммунальной инфраструктуры</t>
  </si>
  <si>
    <t>Удельный расход топлива на выработку тепловой энергии на тепловых электростанциях</t>
  </si>
  <si>
    <t>кг.у.т./Гкал</t>
  </si>
  <si>
    <t>Удельный расход топлива на выработку тепловой энергии на котельных</t>
  </si>
  <si>
    <t>Удельный расход электрической энергии, используемой при передаче тепловой энергии в системах теплоснабжения</t>
  </si>
  <si>
    <t>кВтч/Гкал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</si>
  <si>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</si>
  <si>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</si>
  <si>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</t>
  </si>
  <si>
    <t>кВтч/м3</t>
  </si>
  <si>
    <t>Удельный расход электрической энергии, используемой в системах водоотведения</t>
  </si>
  <si>
    <t>Удельный расход электрической энергии в системах уличного освещения</t>
  </si>
  <si>
    <t>Целевые показатели в области энергосбережения и повышения энергетической эффективности в транспортном комплексе</t>
  </si>
  <si>
    <t xml:space="preserve"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 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</si>
  <si>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исжиженным углеводородным газом, используемыми в качестве моторного топлива</t>
  </si>
  <si>
    <t>—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</si>
  <si>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</t>
  </si>
  <si>
    <t>Значения целевого показателя</t>
  </si>
  <si>
    <t>Факт за год,предшествующий отчетному году</t>
  </si>
  <si>
    <t>План на отчетный год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</si>
  <si>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</si>
  <si>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</si>
  <si>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года,%</t>
  </si>
  <si>
    <t>Обоснование отклонений значений целевого показателя</t>
  </si>
  <si>
    <t>Приложение 3 к Порядку разработки, реализации и оценки эффективности муниципальных программ муниципального образования "Город Глазов"</t>
  </si>
  <si>
    <r>
      <t xml:space="preserve">Форма 1. </t>
    </r>
    <r>
      <rPr>
        <sz val="12"/>
        <rFont val="Times New Roman"/>
        <family val="1"/>
        <charset val="204"/>
      </rPr>
      <t>Отчет о достигнутых значениях целевых показателей муниципальной программы</t>
    </r>
  </si>
  <si>
    <r>
      <t>Наименование муниципальной программы "</t>
    </r>
    <r>
      <rPr>
        <b/>
        <u/>
        <sz val="10"/>
        <rFont val="Times New Roman"/>
        <family val="1"/>
        <charset val="204"/>
      </rPr>
      <t>Муниципальное хозяйство</t>
    </r>
    <r>
      <rPr>
        <b/>
        <sz val="10"/>
        <rFont val="Times New Roman"/>
        <family val="1"/>
        <charset val="204"/>
      </rPr>
      <t>"</t>
    </r>
  </si>
  <si>
    <t>проведение ремонтых работ  сетях теплоснабжения</t>
  </si>
  <si>
    <t xml:space="preserve">регулярное проведение работ </t>
  </si>
  <si>
    <t xml:space="preserve">процент износа выявлен в виду проведения анализа с целью заключения концессионного соглашения </t>
  </si>
  <si>
    <t>проведение мероприятий по энергоэффективности</t>
  </si>
  <si>
    <t xml:space="preserve"> - </t>
  </si>
  <si>
    <t xml:space="preserve">Факт на конец отчетного периода,нарастающим итогом </t>
  </si>
  <si>
    <t>показатель увеличен в связи с доступностью жителей к ресурсу интернет</t>
  </si>
  <si>
    <t>Добавлены в реестр муниципального имущества грунтовые дороги которые не отвечают нормативным требованиям</t>
  </si>
  <si>
    <t>Переход на расчеты с потребителями по приборам учета</t>
  </si>
  <si>
    <t>2</t>
  </si>
  <si>
    <t>В городских конкурсах не участвовали</t>
  </si>
  <si>
    <t>Дополнительное финансирование из бюджета Удмуртской Республики</t>
  </si>
  <si>
    <t>Соблюдение правил ПДД</t>
  </si>
  <si>
    <t>Профилактика дорожно-транспортных происшествий</t>
  </si>
  <si>
    <t>Соблюдение правил ПДД, профилактика дорожно-транспортных происшествий</t>
  </si>
  <si>
    <t>Перевод документооборота в электронную форму</t>
  </si>
  <si>
    <t xml:space="preserve"> C целью  выполнения Региональной программы капитального ремонта общего имущества в МКД </t>
  </si>
  <si>
    <t xml:space="preserve"> Cцелью  выполнения Региональной программы капитального ремонта общего имущества в МКД </t>
  </si>
  <si>
    <t>70</t>
  </si>
  <si>
    <t>30</t>
  </si>
  <si>
    <t>58</t>
  </si>
  <si>
    <t>34</t>
  </si>
  <si>
    <t>99</t>
  </si>
  <si>
    <t>99,98</t>
  </si>
  <si>
    <t>90</t>
  </si>
  <si>
    <t>95</t>
  </si>
  <si>
    <t>99,93</t>
  </si>
  <si>
    <t>53,97</t>
  </si>
  <si>
    <t>30,6</t>
  </si>
  <si>
    <t>19,9</t>
  </si>
  <si>
    <t>18,86</t>
  </si>
  <si>
    <t>524,51</t>
  </si>
  <si>
    <t>154,83</t>
  </si>
  <si>
    <t>10,58</t>
  </si>
  <si>
    <t>0,9</t>
  </si>
  <si>
    <t>0,5</t>
  </si>
  <si>
    <t>1,16</t>
  </si>
  <si>
    <t>60,44</t>
  </si>
  <si>
    <t>25,2</t>
  </si>
  <si>
    <t>99,47</t>
  </si>
  <si>
    <t>160,2</t>
  </si>
  <si>
    <t>26,82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</si>
  <si>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</si>
  <si>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23,68</t>
  </si>
  <si>
    <t>59,78</t>
  </si>
  <si>
    <t>73,09</t>
  </si>
  <si>
    <t>0,102</t>
  </si>
  <si>
    <t>5,70</t>
  </si>
  <si>
    <t>3,11</t>
  </si>
  <si>
    <t>169</t>
  </si>
  <si>
    <t>155</t>
  </si>
  <si>
    <t>10</t>
  </si>
  <si>
    <r>
      <t>Отчет о достигнутых значениях целевых показателей муниципальной программы по состоянию на 01</t>
    </r>
    <r>
      <rPr>
        <b/>
        <u/>
        <sz val="12"/>
        <rFont val="Times New Roman"/>
        <family val="1"/>
        <charset val="204"/>
      </rPr>
      <t>.07.2023 года</t>
    </r>
  </si>
  <si>
    <t>0,138</t>
  </si>
  <si>
    <t>137</t>
  </si>
  <si>
    <t>337</t>
  </si>
  <si>
    <t>334187,31</t>
  </si>
  <si>
    <t>672895</t>
  </si>
  <si>
    <t>38</t>
  </si>
  <si>
    <t>48</t>
  </si>
  <si>
    <t>93</t>
  </si>
  <si>
    <t>53</t>
  </si>
  <si>
    <t>25</t>
  </si>
  <si>
    <t>83,63</t>
  </si>
  <si>
    <t>88,65</t>
  </si>
  <si>
    <t>55</t>
  </si>
  <si>
    <t>20</t>
  </si>
  <si>
    <t>61</t>
  </si>
  <si>
    <t>44</t>
  </si>
  <si>
    <t>2750</t>
  </si>
  <si>
    <t>1313,23</t>
  </si>
  <si>
    <t>75</t>
  </si>
  <si>
    <t>87</t>
  </si>
  <si>
    <t>98</t>
  </si>
  <si>
    <t>34,3</t>
  </si>
  <si>
    <t>33</t>
  </si>
  <si>
    <t>0,01</t>
  </si>
  <si>
    <t>15</t>
  </si>
  <si>
    <t>73,89</t>
  </si>
  <si>
    <t>90,5</t>
  </si>
  <si>
    <t>93,16</t>
  </si>
  <si>
    <t>67,45</t>
  </si>
  <si>
    <t>63,5</t>
  </si>
  <si>
    <t>7</t>
  </si>
  <si>
    <t>5,866</t>
  </si>
  <si>
    <t>25,3</t>
  </si>
  <si>
    <t>19</t>
  </si>
  <si>
    <t>18,9</t>
  </si>
  <si>
    <t>99,5</t>
  </si>
  <si>
    <t>26,21774835</t>
  </si>
  <si>
    <t>164</t>
  </si>
  <si>
    <t>22,09</t>
  </si>
  <si>
    <t>8,0</t>
  </si>
  <si>
    <t>1,12</t>
  </si>
  <si>
    <t>83</t>
  </si>
  <si>
    <t>5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</si>
</sst>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7" fillId="0" borderId="0" xfId="0" applyFont="1"/>
    <xf numFmtId="0" fontId="5" fillId="0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Fill="1"/>
    <xf numFmtId="0" fontId="16" fillId="0" borderId="1" xfId="0" applyFont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9" fontId="11" fillId="2" borderId="5" xfId="0" applyNumberFormat="1" applyFont="1" applyFill="1" applyBorder="1" applyAlignment="1">
      <alignment horizontal="center" vertical="center" shrinkToFi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49" fontId="9" fillId="0" borderId="1" xfId="0" applyNumberFormat="1" applyFont="1" applyBorder="1" applyAlignment="1">
      <alignment horizontal="center" vertical="center" shrinkToFit="1"/>
    </xf>
    <xf numFmtId="49" fontId="9" fillId="0" borderId="1" xfId="0" applyNumberFormat="1" applyFont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Border="1" applyAlignment="1">
      <alignment horizontal="center" vertical="center" wrapText="1" shrinkToFit="1"/>
    </xf>
    <xf numFmtId="0" fontId="0" fillId="0" borderId="0" xfId="0" applyFill="1"/>
    <xf numFmtId="49" fontId="16" fillId="0" borderId="1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Fill="1"/>
    <xf numFmtId="49" fontId="5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shrinkToFit="1"/>
    </xf>
    <xf numFmtId="0" fontId="20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164" fontId="20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0" fillId="0" borderId="0" xfId="0" applyNumberFormat="1"/>
    <xf numFmtId="164" fontId="13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shrinkToFit="1"/>
    </xf>
    <xf numFmtId="164" fontId="13" fillId="0" borderId="3" xfId="0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center" vertical="center" wrapText="1" shrinkToFit="1"/>
    </xf>
    <xf numFmtId="2" fontId="11" fillId="0" borderId="1" xfId="0" applyNumberFormat="1" applyFont="1" applyFill="1" applyBorder="1" applyAlignment="1">
      <alignment horizontal="center" vertical="center" shrinkToFit="1"/>
    </xf>
    <xf numFmtId="0" fontId="16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13" fillId="3" borderId="5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 shrinkToFit="1"/>
    </xf>
    <xf numFmtId="49" fontId="13" fillId="0" borderId="3" xfId="0" applyNumberFormat="1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8" fillId="0" borderId="0" xfId="0" applyFont="1" applyAlignment="1">
      <alignment horizontal="center" wrapText="1"/>
    </xf>
    <xf numFmtId="0" fontId="12" fillId="0" borderId="3" xfId="0" applyFont="1" applyFill="1" applyBorder="1" applyAlignment="1">
      <alignment horizontal="center" vertical="center" shrinkToFit="1"/>
    </xf>
    <xf numFmtId="0" fontId="0" fillId="0" borderId="6" xfId="0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12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5"/>
  <sheetViews>
    <sheetView tabSelected="1" zoomScaleNormal="100" zoomScaleSheetLayoutView="100" zoomScalePageLayoutView="80" workbookViewId="0">
      <selection activeCell="P101" sqref="P101"/>
    </sheetView>
  </sheetViews>
  <sheetFormatPr defaultRowHeight="15"/>
  <cols>
    <col min="1" max="1" width="4.7109375" customWidth="1"/>
    <col min="2" max="2" width="6" customWidth="1"/>
    <col min="3" max="3" width="4.5703125" customWidth="1"/>
    <col min="4" max="4" width="4" customWidth="1"/>
    <col min="5" max="5" width="35" customWidth="1"/>
    <col min="6" max="6" width="12.85546875" customWidth="1"/>
    <col min="7" max="8" width="13.5703125" customWidth="1"/>
    <col min="9" max="9" width="13.5703125" style="52" customWidth="1"/>
    <col min="10" max="10" width="13.5703125" customWidth="1"/>
    <col min="11" max="11" width="13.5703125" style="93" customWidth="1"/>
    <col min="12" max="12" width="13" style="93" customWidth="1"/>
    <col min="13" max="13" width="34.5703125" style="52" customWidth="1"/>
  </cols>
  <sheetData>
    <row r="1" spans="1:13" ht="14.1" customHeight="1">
      <c r="A1" s="28"/>
      <c r="B1" s="3"/>
      <c r="C1" s="3"/>
      <c r="D1" s="3"/>
      <c r="E1" s="3"/>
      <c r="F1" s="3"/>
      <c r="G1" s="3"/>
      <c r="H1" s="3"/>
      <c r="I1" s="3"/>
      <c r="J1" s="3"/>
      <c r="K1" s="90"/>
      <c r="L1" s="90"/>
      <c r="M1" s="3"/>
    </row>
    <row r="2" spans="1:13" ht="71.25" customHeight="1">
      <c r="A2" s="28"/>
      <c r="B2" s="3"/>
      <c r="C2" s="3"/>
      <c r="D2" s="3"/>
      <c r="E2" s="3"/>
      <c r="F2" s="3"/>
      <c r="G2" s="3"/>
      <c r="H2" s="3"/>
      <c r="I2" s="3"/>
      <c r="J2" s="3"/>
      <c r="K2" s="90"/>
      <c r="L2" s="90"/>
      <c r="M2" s="69" t="s">
        <v>132</v>
      </c>
    </row>
    <row r="3" spans="1:13" ht="30.75" customHeight="1">
      <c r="A3" s="127" t="s">
        <v>133</v>
      </c>
      <c r="B3" s="127"/>
      <c r="C3" s="127"/>
      <c r="D3" s="127"/>
      <c r="E3" s="127"/>
      <c r="F3" s="127"/>
      <c r="G3" s="127"/>
      <c r="H3" s="127"/>
      <c r="I3" s="127"/>
      <c r="J3" s="127"/>
      <c r="K3" s="90"/>
      <c r="L3" s="90"/>
      <c r="M3" s="69"/>
    </row>
    <row r="4" spans="1:13" ht="30.75" customHeight="1">
      <c r="A4" s="128" t="s">
        <v>187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ht="30.75" customHeight="1">
      <c r="A5" s="70"/>
      <c r="B5" s="70"/>
      <c r="C5" s="70"/>
      <c r="D5" s="70"/>
      <c r="E5" s="70"/>
      <c r="F5" s="70"/>
      <c r="G5" s="70"/>
      <c r="H5" s="70"/>
      <c r="I5" s="78"/>
      <c r="J5" s="70"/>
      <c r="K5" s="91"/>
      <c r="L5" s="91"/>
      <c r="M5" s="78"/>
    </row>
    <row r="6" spans="1:13" ht="14.1" customHeight="1">
      <c r="A6" s="129" t="s">
        <v>134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3" ht="14.1" customHeight="1">
      <c r="A7" s="1"/>
      <c r="B7" s="2"/>
      <c r="C7" s="2"/>
      <c r="D7" s="2"/>
      <c r="E7" s="2"/>
      <c r="F7" s="2"/>
      <c r="G7" s="2"/>
      <c r="H7" s="2"/>
      <c r="I7" s="2"/>
      <c r="J7" s="2"/>
      <c r="K7" s="92"/>
      <c r="L7" s="92"/>
      <c r="M7" s="2"/>
    </row>
    <row r="8" spans="1:13" ht="12.75" customHeight="1">
      <c r="A8" s="111" t="s">
        <v>0</v>
      </c>
      <c r="B8" s="112"/>
      <c r="C8" s="115" t="s">
        <v>1</v>
      </c>
      <c r="D8" s="115" t="s">
        <v>1</v>
      </c>
      <c r="E8" s="115" t="s">
        <v>2</v>
      </c>
      <c r="F8" s="115" t="s">
        <v>3</v>
      </c>
      <c r="G8" s="124" t="s">
        <v>125</v>
      </c>
      <c r="H8" s="125"/>
      <c r="I8" s="126"/>
      <c r="J8" s="115" t="s">
        <v>128</v>
      </c>
      <c r="K8" s="119" t="s">
        <v>129</v>
      </c>
      <c r="L8" s="119" t="s">
        <v>130</v>
      </c>
      <c r="M8" s="115" t="s">
        <v>131</v>
      </c>
    </row>
    <row r="9" spans="1:13" ht="30" customHeight="1">
      <c r="A9" s="113"/>
      <c r="B9" s="114"/>
      <c r="C9" s="116"/>
      <c r="D9" s="116"/>
      <c r="E9" s="116"/>
      <c r="F9" s="116"/>
      <c r="G9" s="122" t="s">
        <v>126</v>
      </c>
      <c r="H9" s="122" t="s">
        <v>127</v>
      </c>
      <c r="I9" s="122" t="s">
        <v>140</v>
      </c>
      <c r="J9" s="116"/>
      <c r="K9" s="120"/>
      <c r="L9" s="120"/>
      <c r="M9" s="116"/>
    </row>
    <row r="10" spans="1:13" ht="27.75" customHeight="1">
      <c r="A10" s="8" t="s">
        <v>4</v>
      </c>
      <c r="B10" s="5" t="s">
        <v>5</v>
      </c>
      <c r="C10" s="117"/>
      <c r="D10" s="117"/>
      <c r="E10" s="117"/>
      <c r="F10" s="117"/>
      <c r="G10" s="123"/>
      <c r="H10" s="123"/>
      <c r="I10" s="123"/>
      <c r="J10" s="117"/>
      <c r="K10" s="121"/>
      <c r="L10" s="121"/>
      <c r="M10" s="117"/>
    </row>
    <row r="11" spans="1:13" ht="13.5" customHeight="1">
      <c r="A11" s="8" t="s">
        <v>6</v>
      </c>
      <c r="B11" s="8" t="s">
        <v>7</v>
      </c>
      <c r="C11" s="9"/>
      <c r="D11" s="64"/>
      <c r="E11" s="138" t="s">
        <v>8</v>
      </c>
      <c r="F11" s="134"/>
      <c r="G11" s="134"/>
      <c r="H11" s="134"/>
      <c r="I11" s="134"/>
      <c r="J11" s="134"/>
      <c r="K11" s="134"/>
      <c r="L11" s="134"/>
      <c r="M11" s="134"/>
    </row>
    <row r="12" spans="1:13" ht="13.5" customHeight="1">
      <c r="A12" s="8"/>
      <c r="B12" s="8"/>
      <c r="C12" s="9"/>
      <c r="D12" s="118"/>
      <c r="E12" s="118"/>
      <c r="F12" s="118"/>
      <c r="G12" s="118"/>
      <c r="H12" s="118"/>
      <c r="I12" s="118"/>
      <c r="J12" s="118"/>
      <c r="K12" s="118"/>
      <c r="L12" s="118"/>
      <c r="M12" s="118"/>
    </row>
    <row r="13" spans="1:13" ht="30.75" customHeight="1">
      <c r="A13" s="71">
        <v>8</v>
      </c>
      <c r="B13" s="71">
        <v>1</v>
      </c>
      <c r="C13" s="72">
        <v>1</v>
      </c>
      <c r="D13" s="72">
        <v>1</v>
      </c>
      <c r="E13" s="12" t="s">
        <v>9</v>
      </c>
      <c r="F13" s="14" t="s">
        <v>10</v>
      </c>
      <c r="G13" s="72">
        <v>23.27</v>
      </c>
      <c r="H13" s="72">
        <v>23.5</v>
      </c>
      <c r="I13" s="71">
        <v>23.3</v>
      </c>
      <c r="J13" s="75">
        <f>I13-H13</f>
        <v>-0.19999999999999929</v>
      </c>
      <c r="K13" s="89">
        <f>I13/H13*100</f>
        <v>99.148936170212764</v>
      </c>
      <c r="L13" s="89">
        <f>I13/G13*100</f>
        <v>100.12892135797165</v>
      </c>
      <c r="M13" s="12" t="s">
        <v>95</v>
      </c>
    </row>
    <row r="14" spans="1:13" ht="35.25" customHeight="1">
      <c r="A14" s="71">
        <v>8</v>
      </c>
      <c r="B14" s="71">
        <v>1</v>
      </c>
      <c r="C14" s="72">
        <v>2</v>
      </c>
      <c r="D14" s="72">
        <v>2</v>
      </c>
      <c r="E14" s="12" t="s">
        <v>11</v>
      </c>
      <c r="F14" s="14" t="s">
        <v>12</v>
      </c>
      <c r="G14" s="72">
        <v>0.13200000000000001</v>
      </c>
      <c r="H14" s="72">
        <v>0.32</v>
      </c>
      <c r="I14" s="14" t="s">
        <v>188</v>
      </c>
      <c r="J14" s="75">
        <f t="shared" ref="J14:J16" si="0">I14-H14</f>
        <v>-0.182</v>
      </c>
      <c r="K14" s="89">
        <f>I14/H14*100</f>
        <v>43.125</v>
      </c>
      <c r="L14" s="89">
        <f>I14/G14*100</f>
        <v>104.54545454545455</v>
      </c>
      <c r="M14" s="12" t="s">
        <v>95</v>
      </c>
    </row>
    <row r="15" spans="1:13" ht="100.5" customHeight="1">
      <c r="A15" s="71">
        <v>8</v>
      </c>
      <c r="B15" s="71">
        <v>1</v>
      </c>
      <c r="C15" s="72">
        <v>3</v>
      </c>
      <c r="D15" s="72">
        <v>3</v>
      </c>
      <c r="E15" s="34" t="s">
        <v>13</v>
      </c>
      <c r="F15" s="14" t="s">
        <v>12</v>
      </c>
      <c r="G15" s="72">
        <v>0</v>
      </c>
      <c r="H15" s="72">
        <v>0</v>
      </c>
      <c r="I15" s="14" t="s">
        <v>69</v>
      </c>
      <c r="J15" s="75">
        <f t="shared" si="0"/>
        <v>0</v>
      </c>
      <c r="K15" s="89">
        <v>0</v>
      </c>
      <c r="L15" s="89">
        <v>0</v>
      </c>
      <c r="M15" s="56" t="s">
        <v>95</v>
      </c>
    </row>
    <row r="16" spans="1:13" ht="104.25" customHeight="1">
      <c r="A16" s="71">
        <v>8</v>
      </c>
      <c r="B16" s="71">
        <v>1</v>
      </c>
      <c r="C16" s="72">
        <v>4</v>
      </c>
      <c r="D16" s="72">
        <v>4</v>
      </c>
      <c r="E16" s="34" t="s">
        <v>14</v>
      </c>
      <c r="F16" s="14" t="s">
        <v>12</v>
      </c>
      <c r="G16" s="72">
        <v>0</v>
      </c>
      <c r="H16" s="72">
        <v>0</v>
      </c>
      <c r="I16" s="14" t="s">
        <v>69</v>
      </c>
      <c r="J16" s="75">
        <f t="shared" si="0"/>
        <v>0</v>
      </c>
      <c r="K16" s="89">
        <v>0</v>
      </c>
      <c r="L16" s="89">
        <v>0</v>
      </c>
      <c r="M16" s="14" t="s">
        <v>95</v>
      </c>
    </row>
    <row r="17" spans="1:13" ht="30" customHeight="1">
      <c r="A17" s="71">
        <v>8</v>
      </c>
      <c r="B17" s="71">
        <v>1</v>
      </c>
      <c r="C17" s="72">
        <v>5</v>
      </c>
      <c r="D17" s="72">
        <v>5</v>
      </c>
      <c r="E17" s="12" t="s">
        <v>15</v>
      </c>
      <c r="G17" s="10" t="s">
        <v>16</v>
      </c>
      <c r="H17" s="10" t="s">
        <v>16</v>
      </c>
      <c r="I17" s="79" t="s">
        <v>16</v>
      </c>
      <c r="J17" s="75" t="s">
        <v>16</v>
      </c>
      <c r="K17" s="89" t="s">
        <v>16</v>
      </c>
      <c r="L17" s="89" t="s">
        <v>16</v>
      </c>
      <c r="M17" s="79" t="s">
        <v>95</v>
      </c>
    </row>
    <row r="18" spans="1:13" ht="13.5" customHeight="1">
      <c r="A18" s="73">
        <v>8</v>
      </c>
      <c r="B18" s="16">
        <v>2</v>
      </c>
      <c r="C18" s="17"/>
      <c r="D18" s="65"/>
      <c r="E18" s="139" t="s">
        <v>17</v>
      </c>
      <c r="F18" s="134"/>
      <c r="G18" s="134"/>
      <c r="H18" s="134"/>
      <c r="I18" s="134"/>
      <c r="J18" s="134"/>
      <c r="K18" s="134"/>
      <c r="L18" s="134"/>
      <c r="M18" s="134"/>
    </row>
    <row r="19" spans="1:13" ht="73.5" customHeight="1">
      <c r="A19" s="71">
        <v>8</v>
      </c>
      <c r="B19" s="71">
        <v>2</v>
      </c>
      <c r="C19" s="13">
        <v>1</v>
      </c>
      <c r="D19" s="13"/>
      <c r="E19" s="11" t="s">
        <v>18</v>
      </c>
      <c r="F19" s="15" t="s">
        <v>19</v>
      </c>
      <c r="G19" s="10">
        <v>100</v>
      </c>
      <c r="H19" s="10">
        <v>100</v>
      </c>
      <c r="I19" s="15">
        <v>100</v>
      </c>
      <c r="J19" s="14">
        <f>I19-H19</f>
        <v>0</v>
      </c>
      <c r="K19" s="89">
        <f>I19/H19*100</f>
        <v>100</v>
      </c>
      <c r="L19" s="89">
        <f>I19/G19*100</f>
        <v>100</v>
      </c>
      <c r="M19" s="15" t="s">
        <v>95</v>
      </c>
    </row>
    <row r="20" spans="1:13" ht="39" customHeight="1">
      <c r="A20" s="71">
        <v>8</v>
      </c>
      <c r="B20" s="71">
        <v>2</v>
      </c>
      <c r="C20" s="13">
        <v>2</v>
      </c>
      <c r="D20" s="13"/>
      <c r="E20" s="11" t="s">
        <v>20</v>
      </c>
      <c r="F20" s="15" t="s">
        <v>19</v>
      </c>
      <c r="G20" s="10">
        <v>100</v>
      </c>
      <c r="H20" s="10">
        <v>100</v>
      </c>
      <c r="I20" s="15">
        <v>100</v>
      </c>
      <c r="J20" s="14">
        <f t="shared" ref="J20:J27" si="1">I20-H20</f>
        <v>0</v>
      </c>
      <c r="K20" s="89">
        <f t="shared" ref="K20:K27" si="2">I20/H20*100</f>
        <v>100</v>
      </c>
      <c r="L20" s="89">
        <f t="shared" ref="L20:L27" si="3">I20/G20*100</f>
        <v>100</v>
      </c>
      <c r="M20" s="15" t="s">
        <v>95</v>
      </c>
    </row>
    <row r="21" spans="1:13" ht="36.75">
      <c r="A21" s="71">
        <v>8</v>
      </c>
      <c r="B21" s="71">
        <v>2</v>
      </c>
      <c r="C21" s="13">
        <v>3</v>
      </c>
      <c r="D21" s="13"/>
      <c r="E21" s="11" t="s">
        <v>21</v>
      </c>
      <c r="F21" s="15" t="s">
        <v>22</v>
      </c>
      <c r="G21" s="10" t="s">
        <v>189</v>
      </c>
      <c r="H21" s="10" t="s">
        <v>190</v>
      </c>
      <c r="I21" s="15">
        <v>180</v>
      </c>
      <c r="J21" s="14">
        <f t="shared" si="1"/>
        <v>-157</v>
      </c>
      <c r="K21" s="89">
        <f t="shared" si="2"/>
        <v>53.412462908011868</v>
      </c>
      <c r="L21" s="89">
        <f t="shared" si="3"/>
        <v>131.38686131386862</v>
      </c>
      <c r="M21" s="103" t="s">
        <v>151</v>
      </c>
    </row>
    <row r="22" spans="1:13" ht="35.450000000000003" customHeight="1">
      <c r="A22" s="71">
        <v>8</v>
      </c>
      <c r="B22" s="71">
        <v>2</v>
      </c>
      <c r="C22" s="13">
        <v>4</v>
      </c>
      <c r="D22" s="13"/>
      <c r="E22" s="11" t="s">
        <v>23</v>
      </c>
      <c r="F22" s="15" t="s">
        <v>24</v>
      </c>
      <c r="G22" s="10" t="s">
        <v>191</v>
      </c>
      <c r="H22" s="10" t="s">
        <v>192</v>
      </c>
      <c r="I22" s="15">
        <v>390407.19</v>
      </c>
      <c r="J22" s="14">
        <f t="shared" si="1"/>
        <v>-282487.81</v>
      </c>
      <c r="K22" s="89">
        <f t="shared" si="2"/>
        <v>58.019035659352504</v>
      </c>
      <c r="L22" s="89">
        <f t="shared" si="3"/>
        <v>116.82286499747701</v>
      </c>
      <c r="M22" s="103" t="s">
        <v>152</v>
      </c>
    </row>
    <row r="23" spans="1:13" ht="26.25" customHeight="1">
      <c r="A23" s="71">
        <v>8</v>
      </c>
      <c r="B23" s="71">
        <v>2</v>
      </c>
      <c r="C23" s="13">
        <v>5</v>
      </c>
      <c r="D23" s="13"/>
      <c r="E23" s="11" t="s">
        <v>25</v>
      </c>
      <c r="F23" s="15" t="s">
        <v>22</v>
      </c>
      <c r="G23" s="10">
        <v>0</v>
      </c>
      <c r="H23" s="10">
        <v>0</v>
      </c>
      <c r="I23" s="15">
        <v>0</v>
      </c>
      <c r="J23" s="14">
        <f t="shared" si="1"/>
        <v>0</v>
      </c>
      <c r="K23" s="89">
        <v>0</v>
      </c>
      <c r="L23" s="89">
        <v>0</v>
      </c>
      <c r="M23" s="15" t="s">
        <v>95</v>
      </c>
    </row>
    <row r="24" spans="1:13" s="4" customFormat="1" ht="37.5" customHeight="1">
      <c r="A24" s="71">
        <v>8</v>
      </c>
      <c r="B24" s="71">
        <v>2</v>
      </c>
      <c r="C24" s="13">
        <v>6</v>
      </c>
      <c r="D24" s="13"/>
      <c r="E24" s="11" t="s">
        <v>26</v>
      </c>
      <c r="F24" s="15" t="s">
        <v>27</v>
      </c>
      <c r="G24" s="10">
        <v>0</v>
      </c>
      <c r="H24" s="10">
        <v>0</v>
      </c>
      <c r="I24" s="15">
        <v>0</v>
      </c>
      <c r="J24" s="14">
        <f t="shared" si="1"/>
        <v>0</v>
      </c>
      <c r="K24" s="89">
        <v>0</v>
      </c>
      <c r="L24" s="89">
        <v>0</v>
      </c>
      <c r="M24" s="15" t="s">
        <v>95</v>
      </c>
    </row>
    <row r="25" spans="1:13" s="4" customFormat="1" ht="49.5" customHeight="1">
      <c r="A25" s="71">
        <v>8</v>
      </c>
      <c r="B25" s="71">
        <v>2</v>
      </c>
      <c r="C25" s="13">
        <v>7</v>
      </c>
      <c r="D25" s="13"/>
      <c r="E25" s="11" t="s">
        <v>28</v>
      </c>
      <c r="F25" s="15" t="s">
        <v>19</v>
      </c>
      <c r="G25" s="10" t="s">
        <v>193</v>
      </c>
      <c r="H25" s="10">
        <v>40</v>
      </c>
      <c r="I25" s="106">
        <v>39</v>
      </c>
      <c r="J25" s="14">
        <f t="shared" si="1"/>
        <v>-1</v>
      </c>
      <c r="K25" s="89">
        <f t="shared" si="2"/>
        <v>97.5</v>
      </c>
      <c r="L25" s="89">
        <f t="shared" si="3"/>
        <v>102.63157894736842</v>
      </c>
      <c r="M25" s="12" t="s">
        <v>141</v>
      </c>
    </row>
    <row r="26" spans="1:13" s="4" customFormat="1" ht="90.75" customHeight="1">
      <c r="A26" s="71">
        <v>8</v>
      </c>
      <c r="B26" s="71">
        <v>2</v>
      </c>
      <c r="C26" s="13">
        <v>8</v>
      </c>
      <c r="D26" s="13"/>
      <c r="E26" s="11" t="s">
        <v>29</v>
      </c>
      <c r="F26" s="15" t="s">
        <v>19</v>
      </c>
      <c r="G26" s="10" t="s">
        <v>194</v>
      </c>
      <c r="H26" s="10" t="s">
        <v>154</v>
      </c>
      <c r="I26" s="106">
        <v>40</v>
      </c>
      <c r="J26" s="75">
        <f>I26-H26</f>
        <v>10</v>
      </c>
      <c r="K26" s="89">
        <f t="shared" si="2"/>
        <v>133.33333333333331</v>
      </c>
      <c r="L26" s="89">
        <f t="shared" si="3"/>
        <v>83.333333333333343</v>
      </c>
      <c r="M26" s="12" t="s">
        <v>141</v>
      </c>
    </row>
    <row r="27" spans="1:13" s="4" customFormat="1" ht="90.75" customHeight="1">
      <c r="A27" s="71">
        <v>8</v>
      </c>
      <c r="B27" s="71">
        <v>2</v>
      </c>
      <c r="C27" s="13">
        <v>9</v>
      </c>
      <c r="D27" s="13"/>
      <c r="E27" s="11" t="s">
        <v>30</v>
      </c>
      <c r="F27" s="15" t="s">
        <v>19</v>
      </c>
      <c r="G27" s="10">
        <v>15</v>
      </c>
      <c r="H27" s="10">
        <v>30</v>
      </c>
      <c r="I27" s="106">
        <v>15</v>
      </c>
      <c r="J27" s="14">
        <f t="shared" si="1"/>
        <v>-15</v>
      </c>
      <c r="K27" s="89">
        <f t="shared" si="2"/>
        <v>50</v>
      </c>
      <c r="L27" s="89">
        <f t="shared" si="3"/>
        <v>100</v>
      </c>
      <c r="M27" s="15" t="s">
        <v>95</v>
      </c>
    </row>
    <row r="28" spans="1:13" s="4" customFormat="1" ht="23.25" customHeight="1">
      <c r="A28" s="73">
        <v>8</v>
      </c>
      <c r="B28" s="73">
        <v>3</v>
      </c>
      <c r="C28" s="18"/>
      <c r="D28" s="66"/>
      <c r="E28" s="140" t="s">
        <v>31</v>
      </c>
      <c r="F28" s="134"/>
      <c r="G28" s="134"/>
      <c r="H28" s="134"/>
      <c r="I28" s="134"/>
      <c r="J28" s="134"/>
      <c r="K28" s="134"/>
      <c r="L28" s="134"/>
      <c r="M28" s="134"/>
    </row>
    <row r="29" spans="1:13" s="4" customFormat="1" ht="29.25" customHeight="1">
      <c r="A29" s="71">
        <v>8</v>
      </c>
      <c r="B29" s="71">
        <v>3</v>
      </c>
      <c r="C29" s="15">
        <v>1</v>
      </c>
      <c r="D29" s="15"/>
      <c r="E29" s="39" t="s">
        <v>32</v>
      </c>
      <c r="F29" s="35" t="s">
        <v>19</v>
      </c>
      <c r="G29" s="37" t="s">
        <v>195</v>
      </c>
      <c r="H29" s="54" t="s">
        <v>153</v>
      </c>
      <c r="I29" s="80">
        <v>78</v>
      </c>
      <c r="J29" s="43">
        <f>I29-H29</f>
        <v>8</v>
      </c>
      <c r="K29" s="94">
        <f>I29/H29*100</f>
        <v>111.42857142857143</v>
      </c>
      <c r="L29" s="94">
        <f>I29/G29*100</f>
        <v>83.870967741935488</v>
      </c>
      <c r="M29" s="88" t="s">
        <v>135</v>
      </c>
    </row>
    <row r="30" spans="1:13" s="4" customFormat="1" ht="26.25" customHeight="1">
      <c r="A30" s="71">
        <v>8</v>
      </c>
      <c r="B30" s="71">
        <v>3</v>
      </c>
      <c r="C30" s="15">
        <v>2</v>
      </c>
      <c r="D30" s="15"/>
      <c r="E30" s="39" t="s">
        <v>33</v>
      </c>
      <c r="F30" s="35" t="s">
        <v>19</v>
      </c>
      <c r="G30" s="37" t="s">
        <v>196</v>
      </c>
      <c r="H30" s="55" t="s">
        <v>197</v>
      </c>
      <c r="I30" s="80">
        <v>49</v>
      </c>
      <c r="J30" s="43">
        <f t="shared" ref="J30:J34" si="4">I30-H30</f>
        <v>24</v>
      </c>
      <c r="K30" s="94">
        <f t="shared" ref="K30:K33" si="5">I30/H30*100</f>
        <v>196</v>
      </c>
      <c r="L30" s="94">
        <f t="shared" ref="L30:L33" si="6">I30/G30*100</f>
        <v>92.452830188679243</v>
      </c>
      <c r="M30" s="80" t="s">
        <v>95</v>
      </c>
    </row>
    <row r="31" spans="1:13" s="4" customFormat="1" ht="36.75" customHeight="1">
      <c r="A31" s="71">
        <v>8</v>
      </c>
      <c r="B31" s="71">
        <v>3</v>
      </c>
      <c r="C31" s="15">
        <v>3</v>
      </c>
      <c r="D31" s="15"/>
      <c r="E31" s="39" t="s">
        <v>34</v>
      </c>
      <c r="F31" s="35" t="s">
        <v>19</v>
      </c>
      <c r="G31" s="37" t="s">
        <v>198</v>
      </c>
      <c r="H31" s="55" t="s">
        <v>155</v>
      </c>
      <c r="I31" s="80">
        <v>83.3</v>
      </c>
      <c r="J31" s="43">
        <f t="shared" si="4"/>
        <v>25.299999999999997</v>
      </c>
      <c r="K31" s="94">
        <f t="shared" si="5"/>
        <v>143.62068965517241</v>
      </c>
      <c r="L31" s="94">
        <f t="shared" si="6"/>
        <v>99.605404759057762</v>
      </c>
      <c r="M31" s="88" t="s">
        <v>137</v>
      </c>
    </row>
    <row r="32" spans="1:13" s="4" customFormat="1" ht="54" customHeight="1">
      <c r="A32" s="71">
        <v>8</v>
      </c>
      <c r="B32" s="71">
        <v>3</v>
      </c>
      <c r="C32" s="15">
        <v>4</v>
      </c>
      <c r="D32" s="15"/>
      <c r="E32" s="39" t="s">
        <v>35</v>
      </c>
      <c r="F32" s="35" t="s">
        <v>19</v>
      </c>
      <c r="G32" s="37" t="s">
        <v>69</v>
      </c>
      <c r="H32" s="55">
        <v>0.6</v>
      </c>
      <c r="I32" s="80">
        <v>0</v>
      </c>
      <c r="J32" s="43">
        <f t="shared" si="4"/>
        <v>-0.6</v>
      </c>
      <c r="K32" s="94"/>
      <c r="L32" s="94"/>
      <c r="M32" s="15" t="s">
        <v>95</v>
      </c>
    </row>
    <row r="33" spans="1:13" s="4" customFormat="1" ht="33.75" customHeight="1">
      <c r="A33" s="71">
        <v>8</v>
      </c>
      <c r="B33" s="71">
        <v>3</v>
      </c>
      <c r="C33" s="15">
        <v>5</v>
      </c>
      <c r="D33" s="15"/>
      <c r="E33" s="39" t="s">
        <v>36</v>
      </c>
      <c r="F33" s="35" t="s">
        <v>19</v>
      </c>
      <c r="G33" s="37" t="s">
        <v>199</v>
      </c>
      <c r="H33" s="55" t="s">
        <v>200</v>
      </c>
      <c r="I33" s="80">
        <v>80.3</v>
      </c>
      <c r="J33" s="43">
        <f t="shared" si="4"/>
        <v>25.299999999999997</v>
      </c>
      <c r="K33" s="94">
        <f t="shared" si="5"/>
        <v>146</v>
      </c>
      <c r="L33" s="94">
        <f t="shared" si="6"/>
        <v>90.580936266215446</v>
      </c>
      <c r="M33" s="88" t="s">
        <v>137</v>
      </c>
    </row>
    <row r="34" spans="1:13" s="4" customFormat="1" ht="18" customHeight="1">
      <c r="A34" s="71">
        <v>8</v>
      </c>
      <c r="B34" s="71">
        <v>3</v>
      </c>
      <c r="C34" s="21">
        <v>6</v>
      </c>
      <c r="D34" s="67"/>
      <c r="E34" s="22" t="s">
        <v>37</v>
      </c>
      <c r="F34" s="20" t="s">
        <v>19</v>
      </c>
      <c r="G34" s="40" t="s">
        <v>69</v>
      </c>
      <c r="H34" s="56" t="s">
        <v>154</v>
      </c>
      <c r="I34" s="20">
        <v>0</v>
      </c>
      <c r="J34" s="43">
        <f t="shared" si="4"/>
        <v>-30</v>
      </c>
      <c r="K34" s="94"/>
      <c r="L34" s="94"/>
      <c r="M34" s="20" t="s">
        <v>136</v>
      </c>
    </row>
    <row r="35" spans="1:13" s="4" customFormat="1" ht="19.5" customHeight="1">
      <c r="A35" s="73">
        <v>8</v>
      </c>
      <c r="B35" s="73">
        <v>4</v>
      </c>
      <c r="C35" s="21"/>
      <c r="D35" s="21"/>
      <c r="E35" s="131" t="s">
        <v>38</v>
      </c>
      <c r="F35" s="134"/>
      <c r="G35" s="134"/>
      <c r="H35" s="134"/>
      <c r="I35" s="134"/>
      <c r="J35" s="134"/>
      <c r="K35" s="134"/>
      <c r="L35" s="134"/>
      <c r="M35" s="134"/>
    </row>
    <row r="36" spans="1:13" s="4" customFormat="1" ht="45" customHeight="1">
      <c r="A36" s="71">
        <v>8</v>
      </c>
      <c r="B36" s="14">
        <v>4</v>
      </c>
      <c r="C36" s="21">
        <v>1</v>
      </c>
      <c r="D36" s="21"/>
      <c r="E36" s="27" t="s">
        <v>39</v>
      </c>
      <c r="F36" s="26" t="s">
        <v>22</v>
      </c>
      <c r="G36" s="36" t="s">
        <v>144</v>
      </c>
      <c r="H36" s="53" t="s">
        <v>7</v>
      </c>
      <c r="I36" s="81">
        <v>2</v>
      </c>
      <c r="J36" s="36">
        <f>I36-H36</f>
        <v>1</v>
      </c>
      <c r="K36" s="95">
        <f>I36/H36*100</f>
        <v>200</v>
      </c>
      <c r="L36" s="95">
        <f>I36/G36*100</f>
        <v>100</v>
      </c>
      <c r="M36" s="56" t="s">
        <v>95</v>
      </c>
    </row>
    <row r="37" spans="1:13" s="4" customFormat="1" ht="42" customHeight="1">
      <c r="A37" s="71">
        <v>8</v>
      </c>
      <c r="B37" s="14">
        <v>4</v>
      </c>
      <c r="C37" s="21">
        <v>2</v>
      </c>
      <c r="D37" s="21"/>
      <c r="E37" s="27" t="s">
        <v>40</v>
      </c>
      <c r="F37" s="26" t="s">
        <v>19</v>
      </c>
      <c r="G37" s="36" t="s">
        <v>201</v>
      </c>
      <c r="H37" s="53">
        <v>10</v>
      </c>
      <c r="I37" s="81">
        <v>20</v>
      </c>
      <c r="J37" s="36">
        <f t="shared" ref="J37:J49" si="7">I37-H37</f>
        <v>10</v>
      </c>
      <c r="K37" s="95">
        <f t="shared" ref="K37:K49" si="8">I37/H37*100</f>
        <v>200</v>
      </c>
      <c r="L37" s="95">
        <f t="shared" ref="L37:L49" si="9">I37/G37*100</f>
        <v>100</v>
      </c>
      <c r="M37" s="56" t="s">
        <v>95</v>
      </c>
    </row>
    <row r="38" spans="1:13" s="4" customFormat="1" ht="46.5" customHeight="1">
      <c r="A38" s="71">
        <v>8</v>
      </c>
      <c r="B38" s="14">
        <v>4</v>
      </c>
      <c r="C38" s="21">
        <v>3</v>
      </c>
      <c r="D38" s="21"/>
      <c r="E38" s="27" t="s">
        <v>41</v>
      </c>
      <c r="F38" s="26" t="s">
        <v>19</v>
      </c>
      <c r="G38" s="36">
        <v>100</v>
      </c>
      <c r="H38" s="53">
        <v>100</v>
      </c>
      <c r="I38" s="81">
        <v>100</v>
      </c>
      <c r="J38" s="36">
        <f t="shared" si="7"/>
        <v>0</v>
      </c>
      <c r="K38" s="95">
        <f t="shared" si="8"/>
        <v>100</v>
      </c>
      <c r="L38" s="95">
        <f t="shared" si="9"/>
        <v>100</v>
      </c>
      <c r="M38" s="56" t="s">
        <v>95</v>
      </c>
    </row>
    <row r="39" spans="1:13" s="4" customFormat="1" ht="56.25" customHeight="1">
      <c r="A39" s="71">
        <v>8</v>
      </c>
      <c r="B39" s="14">
        <v>4</v>
      </c>
      <c r="C39" s="21">
        <v>4</v>
      </c>
      <c r="D39" s="21"/>
      <c r="E39" s="27" t="s">
        <v>42</v>
      </c>
      <c r="F39" s="26" t="s">
        <v>22</v>
      </c>
      <c r="G39" s="36" t="s">
        <v>69</v>
      </c>
      <c r="H39" s="53" t="s">
        <v>202</v>
      </c>
      <c r="I39" s="81">
        <v>59</v>
      </c>
      <c r="J39" s="36">
        <f t="shared" si="7"/>
        <v>-2</v>
      </c>
      <c r="K39" s="95">
        <f t="shared" si="8"/>
        <v>96.721311475409834</v>
      </c>
      <c r="L39" s="101">
        <v>0</v>
      </c>
      <c r="M39" s="56"/>
    </row>
    <row r="40" spans="1:13" s="4" customFormat="1" ht="51" customHeight="1">
      <c r="A40" s="71">
        <v>8</v>
      </c>
      <c r="B40" s="14">
        <v>4</v>
      </c>
      <c r="C40" s="74">
        <v>5</v>
      </c>
      <c r="D40" s="21"/>
      <c r="E40" s="27" t="s">
        <v>43</v>
      </c>
      <c r="F40" s="26" t="s">
        <v>22</v>
      </c>
      <c r="G40" s="36">
        <v>0</v>
      </c>
      <c r="H40" s="53" t="s">
        <v>203</v>
      </c>
      <c r="I40" s="81">
        <v>0</v>
      </c>
      <c r="J40" s="36">
        <f t="shared" si="7"/>
        <v>-44</v>
      </c>
      <c r="K40" s="95">
        <f t="shared" si="8"/>
        <v>0</v>
      </c>
      <c r="L40" s="95">
        <v>0</v>
      </c>
      <c r="M40" s="56" t="s">
        <v>145</v>
      </c>
    </row>
    <row r="41" spans="1:13" s="4" customFormat="1" ht="70.5" customHeight="1">
      <c r="A41" s="71">
        <v>8</v>
      </c>
      <c r="B41" s="14">
        <v>4</v>
      </c>
      <c r="C41" s="74">
        <v>6</v>
      </c>
      <c r="D41" s="21"/>
      <c r="E41" s="30" t="s">
        <v>44</v>
      </c>
      <c r="F41" s="26" t="s">
        <v>22</v>
      </c>
      <c r="G41" s="36" t="s">
        <v>69</v>
      </c>
      <c r="H41" s="57">
        <v>40</v>
      </c>
      <c r="I41" s="81">
        <v>14</v>
      </c>
      <c r="J41" s="36">
        <f t="shared" si="7"/>
        <v>-26</v>
      </c>
      <c r="K41" s="95">
        <f t="shared" si="8"/>
        <v>35</v>
      </c>
      <c r="L41" s="95">
        <v>0</v>
      </c>
      <c r="M41" s="56"/>
    </row>
    <row r="42" spans="1:13" s="4" customFormat="1" ht="49.5" customHeight="1">
      <c r="A42" s="71">
        <v>8</v>
      </c>
      <c r="B42" s="14">
        <v>4</v>
      </c>
      <c r="C42" s="74">
        <v>7</v>
      </c>
      <c r="D42" s="21"/>
      <c r="E42" s="27" t="s">
        <v>45</v>
      </c>
      <c r="F42" s="26" t="s">
        <v>22</v>
      </c>
      <c r="G42" s="36">
        <v>0</v>
      </c>
      <c r="H42" s="53">
        <v>5</v>
      </c>
      <c r="I42" s="81">
        <v>0</v>
      </c>
      <c r="J42" s="36">
        <f t="shared" si="7"/>
        <v>-5</v>
      </c>
      <c r="K42" s="95">
        <f t="shared" si="8"/>
        <v>0</v>
      </c>
      <c r="L42" s="95">
        <v>0</v>
      </c>
      <c r="M42" s="56" t="s">
        <v>145</v>
      </c>
    </row>
    <row r="43" spans="1:13" s="4" customFormat="1" ht="45.75" customHeight="1">
      <c r="A43" s="71">
        <v>8</v>
      </c>
      <c r="B43" s="14">
        <v>4</v>
      </c>
      <c r="C43" s="21">
        <v>8</v>
      </c>
      <c r="D43" s="21"/>
      <c r="E43" s="27" t="s">
        <v>46</v>
      </c>
      <c r="F43" s="26" t="s">
        <v>22</v>
      </c>
      <c r="G43" s="36">
        <v>0</v>
      </c>
      <c r="H43" s="53">
        <v>15</v>
      </c>
      <c r="I43" s="81">
        <v>0</v>
      </c>
      <c r="J43" s="36">
        <f t="shared" si="7"/>
        <v>-15</v>
      </c>
      <c r="K43" s="95">
        <f t="shared" si="8"/>
        <v>0</v>
      </c>
      <c r="L43" s="95">
        <v>0</v>
      </c>
      <c r="M43" s="56" t="s">
        <v>145</v>
      </c>
    </row>
    <row r="44" spans="1:13" s="4" customFormat="1" ht="47.25" customHeight="1">
      <c r="A44" s="71">
        <v>8</v>
      </c>
      <c r="B44" s="14">
        <v>4</v>
      </c>
      <c r="C44" s="21">
        <v>9</v>
      </c>
      <c r="D44" s="21"/>
      <c r="E44" s="27" t="s">
        <v>47</v>
      </c>
      <c r="F44" s="26" t="s">
        <v>22</v>
      </c>
      <c r="G44" s="36">
        <v>0</v>
      </c>
      <c r="H44" s="53">
        <v>5</v>
      </c>
      <c r="I44" s="81">
        <v>0</v>
      </c>
      <c r="J44" s="102">
        <f>I44-H44</f>
        <v>-5</v>
      </c>
      <c r="K44" s="95">
        <f t="shared" si="8"/>
        <v>0</v>
      </c>
      <c r="L44" s="95">
        <v>0</v>
      </c>
      <c r="M44" s="56" t="s">
        <v>145</v>
      </c>
    </row>
    <row r="45" spans="1:13" s="4" customFormat="1" ht="60.75" customHeight="1">
      <c r="A45" s="71">
        <v>8</v>
      </c>
      <c r="B45" s="14">
        <v>4</v>
      </c>
      <c r="C45" s="21">
        <v>10</v>
      </c>
      <c r="D45" s="21"/>
      <c r="E45" s="29" t="s">
        <v>48</v>
      </c>
      <c r="F45" s="26" t="s">
        <v>22</v>
      </c>
      <c r="G45" s="36">
        <v>0</v>
      </c>
      <c r="H45" s="53">
        <v>27</v>
      </c>
      <c r="I45" s="81">
        <v>0</v>
      </c>
      <c r="J45" s="36">
        <f t="shared" si="7"/>
        <v>-27</v>
      </c>
      <c r="K45" s="95">
        <f t="shared" si="8"/>
        <v>0</v>
      </c>
      <c r="L45" s="95">
        <v>0</v>
      </c>
      <c r="M45" s="56" t="s">
        <v>145</v>
      </c>
    </row>
    <row r="46" spans="1:13" s="4" customFormat="1" ht="56.25" customHeight="1">
      <c r="A46" s="71">
        <v>8</v>
      </c>
      <c r="B46" s="14">
        <v>4</v>
      </c>
      <c r="C46" s="21">
        <v>11</v>
      </c>
      <c r="D46" s="21"/>
      <c r="E46" s="29" t="s">
        <v>49</v>
      </c>
      <c r="F46" s="26" t="s">
        <v>19</v>
      </c>
      <c r="G46" s="36">
        <v>100</v>
      </c>
      <c r="H46" s="53">
        <v>100</v>
      </c>
      <c r="I46" s="81">
        <v>100</v>
      </c>
      <c r="J46" s="36">
        <f t="shared" si="7"/>
        <v>0</v>
      </c>
      <c r="K46" s="95">
        <f t="shared" si="8"/>
        <v>100</v>
      </c>
      <c r="L46" s="95">
        <f t="shared" si="9"/>
        <v>100</v>
      </c>
      <c r="M46" s="56" t="s">
        <v>95</v>
      </c>
    </row>
    <row r="47" spans="1:13" s="4" customFormat="1" ht="54.75" customHeight="1">
      <c r="A47" s="71">
        <v>8</v>
      </c>
      <c r="B47" s="14">
        <v>4</v>
      </c>
      <c r="C47" s="21">
        <v>12</v>
      </c>
      <c r="D47" s="21"/>
      <c r="E47" s="29" t="s">
        <v>50</v>
      </c>
      <c r="F47" s="26" t="s">
        <v>19</v>
      </c>
      <c r="G47" s="36">
        <v>100</v>
      </c>
      <c r="H47" s="53">
        <v>100</v>
      </c>
      <c r="I47" s="81">
        <v>100</v>
      </c>
      <c r="J47" s="36">
        <f t="shared" si="7"/>
        <v>0</v>
      </c>
      <c r="K47" s="95">
        <f t="shared" si="8"/>
        <v>100</v>
      </c>
      <c r="L47" s="95">
        <f t="shared" si="9"/>
        <v>100</v>
      </c>
      <c r="M47" s="56" t="s">
        <v>95</v>
      </c>
    </row>
    <row r="48" spans="1:13" s="4" customFormat="1" ht="51" customHeight="1">
      <c r="A48" s="71">
        <v>8</v>
      </c>
      <c r="B48" s="71">
        <v>4</v>
      </c>
      <c r="C48" s="74">
        <v>13</v>
      </c>
      <c r="D48" s="21"/>
      <c r="E48" s="31" t="s">
        <v>51</v>
      </c>
      <c r="F48" s="32" t="s">
        <v>52</v>
      </c>
      <c r="G48" s="41">
        <v>20</v>
      </c>
      <c r="H48" s="10">
        <v>20</v>
      </c>
      <c r="I48" s="82">
        <v>20</v>
      </c>
      <c r="J48" s="36">
        <f t="shared" si="7"/>
        <v>0</v>
      </c>
      <c r="K48" s="95">
        <f t="shared" si="8"/>
        <v>100</v>
      </c>
      <c r="L48" s="95">
        <f t="shared" si="9"/>
        <v>100</v>
      </c>
      <c r="M48" s="56" t="s">
        <v>95</v>
      </c>
    </row>
    <row r="49" spans="1:13" s="4" customFormat="1" ht="25.5" customHeight="1">
      <c r="A49" s="71">
        <v>8</v>
      </c>
      <c r="B49" s="71">
        <v>4</v>
      </c>
      <c r="C49" s="74">
        <v>14</v>
      </c>
      <c r="D49" s="67"/>
      <c r="E49" s="23" t="s">
        <v>53</v>
      </c>
      <c r="F49" s="24" t="s">
        <v>54</v>
      </c>
      <c r="G49" s="42" t="s">
        <v>205</v>
      </c>
      <c r="H49" s="10" t="s">
        <v>204</v>
      </c>
      <c r="I49" s="24">
        <v>1290.4000000000001</v>
      </c>
      <c r="J49" s="36">
        <f t="shared" si="7"/>
        <v>-1459.6</v>
      </c>
      <c r="K49" s="95">
        <f t="shared" si="8"/>
        <v>46.923636363636369</v>
      </c>
      <c r="L49" s="95">
        <f t="shared" si="9"/>
        <v>98.261538344387517</v>
      </c>
      <c r="M49" s="24" t="s">
        <v>138</v>
      </c>
    </row>
    <row r="50" spans="1:13" s="4" customFormat="1" ht="30.75" customHeight="1">
      <c r="A50" s="73">
        <v>8</v>
      </c>
      <c r="B50" s="73">
        <v>5</v>
      </c>
      <c r="C50" s="21"/>
      <c r="D50" s="21"/>
      <c r="E50" s="141" t="s">
        <v>55</v>
      </c>
      <c r="F50" s="134"/>
      <c r="G50" s="134"/>
      <c r="H50" s="134"/>
      <c r="I50" s="134"/>
      <c r="J50" s="134"/>
      <c r="K50" s="134"/>
      <c r="L50" s="134"/>
      <c r="M50" s="134"/>
    </row>
    <row r="51" spans="1:13" s="4" customFormat="1" ht="75.75" customHeight="1">
      <c r="A51" s="71">
        <v>8</v>
      </c>
      <c r="B51" s="71">
        <v>5</v>
      </c>
      <c r="C51" s="21">
        <v>1</v>
      </c>
      <c r="D51" s="21"/>
      <c r="E51" s="31" t="s">
        <v>56</v>
      </c>
      <c r="F51" s="32" t="s">
        <v>57</v>
      </c>
      <c r="G51" s="58" t="s">
        <v>69</v>
      </c>
      <c r="H51" s="58">
        <v>27.6</v>
      </c>
      <c r="I51" s="83">
        <v>36.1</v>
      </c>
      <c r="J51" s="76">
        <f>I51-H51</f>
        <v>8.5</v>
      </c>
      <c r="K51" s="96">
        <f>I51/H51*100</f>
        <v>130.79710144927537</v>
      </c>
      <c r="L51" s="96">
        <v>100</v>
      </c>
      <c r="M51" s="12"/>
    </row>
    <row r="52" spans="1:13" s="4" customFormat="1" ht="73.5" customHeight="1">
      <c r="A52" s="71">
        <v>8</v>
      </c>
      <c r="B52" s="71">
        <v>5</v>
      </c>
      <c r="C52" s="21">
        <v>2</v>
      </c>
      <c r="D52" s="21"/>
      <c r="E52" s="31" t="s">
        <v>58</v>
      </c>
      <c r="F52" s="32" t="s">
        <v>57</v>
      </c>
      <c r="G52" s="44">
        <v>0</v>
      </c>
      <c r="H52" s="14">
        <v>0</v>
      </c>
      <c r="I52" s="83">
        <v>0</v>
      </c>
      <c r="J52" s="76">
        <f t="shared" ref="J52:J59" si="10">I52-H52</f>
        <v>0</v>
      </c>
      <c r="K52" s="96">
        <v>0</v>
      </c>
      <c r="L52" s="96">
        <v>0</v>
      </c>
      <c r="M52" s="12" t="s">
        <v>95</v>
      </c>
    </row>
    <row r="53" spans="1:13" s="4" customFormat="1" ht="63.75" customHeight="1">
      <c r="A53" s="71">
        <v>8</v>
      </c>
      <c r="B53" s="71">
        <v>5</v>
      </c>
      <c r="C53" s="21">
        <v>3</v>
      </c>
      <c r="D53" s="21"/>
      <c r="E53" s="31" t="s">
        <v>59</v>
      </c>
      <c r="F53" s="32" t="s">
        <v>57</v>
      </c>
      <c r="G53" s="43" t="s">
        <v>208</v>
      </c>
      <c r="H53" s="58" t="s">
        <v>207</v>
      </c>
      <c r="I53" s="83">
        <v>98</v>
      </c>
      <c r="J53" s="76">
        <f t="shared" si="10"/>
        <v>11</v>
      </c>
      <c r="K53" s="96">
        <f t="shared" ref="K53:K58" si="11">I53/H53*100</f>
        <v>112.64367816091954</v>
      </c>
      <c r="L53" s="96">
        <f t="shared" ref="L53:L59" si="12">I53/G53*100</f>
        <v>100</v>
      </c>
      <c r="M53" s="12"/>
    </row>
    <row r="54" spans="1:13" s="4" customFormat="1" ht="59.25" customHeight="1">
      <c r="A54" s="71">
        <v>8</v>
      </c>
      <c r="B54" s="71">
        <v>5</v>
      </c>
      <c r="C54" s="21">
        <v>4</v>
      </c>
      <c r="D54" s="21"/>
      <c r="E54" s="31" t="s">
        <v>60</v>
      </c>
      <c r="F54" s="32" t="s">
        <v>57</v>
      </c>
      <c r="G54" s="43" t="s">
        <v>209</v>
      </c>
      <c r="H54" s="58" t="s">
        <v>210</v>
      </c>
      <c r="I54" s="83">
        <v>34.299999999999997</v>
      </c>
      <c r="J54" s="76">
        <f t="shared" si="10"/>
        <v>1.2999999999999972</v>
      </c>
      <c r="K54" s="96">
        <f t="shared" si="11"/>
        <v>103.93939393939394</v>
      </c>
      <c r="L54" s="96">
        <f t="shared" si="12"/>
        <v>100</v>
      </c>
      <c r="M54" s="12" t="s">
        <v>142</v>
      </c>
    </row>
    <row r="55" spans="1:13" s="4" customFormat="1" ht="30" customHeight="1">
      <c r="A55" s="71">
        <v>8</v>
      </c>
      <c r="B55" s="71">
        <v>5</v>
      </c>
      <c r="C55" s="21">
        <v>5</v>
      </c>
      <c r="D55" s="21"/>
      <c r="E55" s="31" t="s">
        <v>61</v>
      </c>
      <c r="F55" s="32" t="s">
        <v>62</v>
      </c>
      <c r="G55" s="43" t="s">
        <v>69</v>
      </c>
      <c r="H55" s="53">
        <v>1</v>
      </c>
      <c r="I55" s="83">
        <v>0</v>
      </c>
      <c r="J55" s="76">
        <f t="shared" si="10"/>
        <v>-1</v>
      </c>
      <c r="K55" s="96">
        <f t="shared" si="11"/>
        <v>0</v>
      </c>
      <c r="L55" s="96">
        <v>0</v>
      </c>
      <c r="M55" s="56" t="s">
        <v>95</v>
      </c>
    </row>
    <row r="56" spans="1:13" s="4" customFormat="1" ht="30.75" customHeight="1">
      <c r="A56" s="71">
        <v>8</v>
      </c>
      <c r="B56" s="71">
        <v>5</v>
      </c>
      <c r="C56" s="21">
        <v>6</v>
      </c>
      <c r="D56" s="21"/>
      <c r="E56" s="31" t="s">
        <v>63</v>
      </c>
      <c r="F56" s="32" t="s">
        <v>62</v>
      </c>
      <c r="G56" s="43" t="s">
        <v>219</v>
      </c>
      <c r="H56" s="58">
        <v>2.5</v>
      </c>
      <c r="I56" s="83">
        <v>6.3659999999999997</v>
      </c>
      <c r="J56" s="76">
        <f t="shared" si="10"/>
        <v>3.8659999999999997</v>
      </c>
      <c r="K56" s="96">
        <f t="shared" si="11"/>
        <v>254.64</v>
      </c>
      <c r="L56" s="96">
        <f t="shared" si="12"/>
        <v>108.52369587453119</v>
      </c>
      <c r="M56" s="12" t="s">
        <v>146</v>
      </c>
    </row>
    <row r="57" spans="1:13" s="4" customFormat="1" ht="24" customHeight="1">
      <c r="A57" s="71">
        <v>8</v>
      </c>
      <c r="B57" s="71">
        <v>5</v>
      </c>
      <c r="C57" s="21">
        <v>7</v>
      </c>
      <c r="D57" s="21"/>
      <c r="E57" s="31" t="s">
        <v>64</v>
      </c>
      <c r="F57" s="32" t="s">
        <v>27</v>
      </c>
      <c r="G57" s="43" t="s">
        <v>144</v>
      </c>
      <c r="H57" s="58" t="s">
        <v>144</v>
      </c>
      <c r="I57" s="83">
        <v>1</v>
      </c>
      <c r="J57" s="76">
        <f t="shared" si="10"/>
        <v>-1</v>
      </c>
      <c r="K57" s="96">
        <f t="shared" si="11"/>
        <v>50</v>
      </c>
      <c r="L57" s="96">
        <f t="shared" si="12"/>
        <v>50</v>
      </c>
      <c r="M57" s="56" t="s">
        <v>147</v>
      </c>
    </row>
    <row r="58" spans="1:13" s="4" customFormat="1" ht="49.5" customHeight="1">
      <c r="A58" s="71">
        <v>8</v>
      </c>
      <c r="B58" s="71">
        <v>5</v>
      </c>
      <c r="C58" s="21">
        <v>8</v>
      </c>
      <c r="D58" s="21"/>
      <c r="E58" s="31" t="s">
        <v>65</v>
      </c>
      <c r="F58" s="32" t="s">
        <v>57</v>
      </c>
      <c r="G58" s="43" t="s">
        <v>211</v>
      </c>
      <c r="H58" s="58" t="s">
        <v>144</v>
      </c>
      <c r="I58" s="83">
        <v>0.01</v>
      </c>
      <c r="J58" s="76">
        <f t="shared" si="10"/>
        <v>-1.99</v>
      </c>
      <c r="K58" s="96">
        <f t="shared" si="11"/>
        <v>0.5</v>
      </c>
      <c r="L58" s="96">
        <f t="shared" si="12"/>
        <v>100</v>
      </c>
      <c r="M58" s="56" t="s">
        <v>148</v>
      </c>
    </row>
    <row r="59" spans="1:13" s="4" customFormat="1" ht="43.5" customHeight="1">
      <c r="A59" s="71">
        <v>8</v>
      </c>
      <c r="B59" s="71">
        <v>5</v>
      </c>
      <c r="C59" s="21">
        <v>9</v>
      </c>
      <c r="D59" s="21"/>
      <c r="E59" s="31" t="s">
        <v>66</v>
      </c>
      <c r="F59" s="32" t="s">
        <v>67</v>
      </c>
      <c r="G59" s="43" t="s">
        <v>156</v>
      </c>
      <c r="H59" s="58" t="s">
        <v>212</v>
      </c>
      <c r="I59" s="83">
        <v>26</v>
      </c>
      <c r="J59" s="76">
        <f t="shared" si="10"/>
        <v>11</v>
      </c>
      <c r="K59" s="96">
        <f>H59/I59*100</f>
        <v>57.692307692307686</v>
      </c>
      <c r="L59" s="96">
        <f t="shared" si="12"/>
        <v>76.470588235294116</v>
      </c>
      <c r="M59" s="12" t="s">
        <v>149</v>
      </c>
    </row>
    <row r="60" spans="1:13" s="4" customFormat="1" ht="81" customHeight="1">
      <c r="A60" s="71">
        <v>8</v>
      </c>
      <c r="B60" s="71">
        <v>5</v>
      </c>
      <c r="C60" s="21">
        <v>10</v>
      </c>
      <c r="D60" s="21"/>
      <c r="E60" s="31" t="s">
        <v>68</v>
      </c>
      <c r="F60" s="32" t="s">
        <v>57</v>
      </c>
      <c r="G60" s="43" t="s">
        <v>157</v>
      </c>
      <c r="H60" s="58" t="s">
        <v>186</v>
      </c>
      <c r="I60" s="80">
        <v>100</v>
      </c>
      <c r="J60" s="76" t="s">
        <v>159</v>
      </c>
      <c r="K60" s="96">
        <v>100</v>
      </c>
      <c r="L60" s="96">
        <v>100</v>
      </c>
      <c r="M60" s="56" t="s">
        <v>150</v>
      </c>
    </row>
    <row r="61" spans="1:13" s="63" customFormat="1" ht="22.5" customHeight="1">
      <c r="A61" s="16"/>
      <c r="B61" s="16"/>
      <c r="C61" s="18"/>
      <c r="D61" s="66"/>
      <c r="E61" s="131" t="s">
        <v>70</v>
      </c>
      <c r="F61" s="132"/>
      <c r="G61" s="132"/>
      <c r="H61" s="132"/>
      <c r="I61" s="132"/>
      <c r="J61" s="132"/>
      <c r="K61" s="132"/>
      <c r="L61" s="132"/>
      <c r="M61" s="132"/>
    </row>
    <row r="62" spans="1:13" s="63" customFormat="1" ht="22.5" customHeight="1">
      <c r="A62" s="73">
        <v>8</v>
      </c>
      <c r="B62" s="73">
        <v>6</v>
      </c>
      <c r="C62" s="18"/>
      <c r="D62" s="66"/>
      <c r="E62" s="131" t="s">
        <v>71</v>
      </c>
      <c r="F62" s="132"/>
      <c r="G62" s="132"/>
      <c r="H62" s="132"/>
      <c r="I62" s="132"/>
      <c r="J62" s="132"/>
      <c r="K62" s="132"/>
      <c r="L62" s="132"/>
      <c r="M62" s="132"/>
    </row>
    <row r="63" spans="1:13" s="4" customFormat="1" ht="69.75" customHeight="1">
      <c r="A63" s="71">
        <v>8</v>
      </c>
      <c r="B63" s="71">
        <v>6</v>
      </c>
      <c r="C63" s="15">
        <v>1</v>
      </c>
      <c r="D63" s="15"/>
      <c r="E63" s="13" t="s">
        <v>72</v>
      </c>
      <c r="F63" s="19" t="s">
        <v>19</v>
      </c>
      <c r="G63" s="19">
        <v>98.85</v>
      </c>
      <c r="H63" s="56" t="s">
        <v>158</v>
      </c>
      <c r="I63" s="19">
        <v>98.9</v>
      </c>
      <c r="J63" s="100">
        <f>I63-H63</f>
        <v>-1.0799999999999983</v>
      </c>
      <c r="K63" s="97">
        <f>I63/H63*100</f>
        <v>98.919783956791363</v>
      </c>
      <c r="L63" s="97">
        <f>I63/G63*100</f>
        <v>100.05058168942844</v>
      </c>
      <c r="M63" s="19" t="s">
        <v>95</v>
      </c>
    </row>
    <row r="64" spans="1:13" s="4" customFormat="1" ht="65.25" customHeight="1">
      <c r="A64" s="71">
        <v>8</v>
      </c>
      <c r="B64" s="71">
        <v>6</v>
      </c>
      <c r="C64" s="15">
        <v>2</v>
      </c>
      <c r="D64" s="15"/>
      <c r="E64" s="13" t="s">
        <v>73</v>
      </c>
      <c r="F64" s="19" t="s">
        <v>19</v>
      </c>
      <c r="G64" s="56" t="s">
        <v>180</v>
      </c>
      <c r="H64" s="56" t="s">
        <v>206</v>
      </c>
      <c r="I64" s="56" t="s">
        <v>213</v>
      </c>
      <c r="J64" s="56">
        <f t="shared" ref="J64:J68" si="13">I64-H64</f>
        <v>-1.1099999999999994</v>
      </c>
      <c r="K64" s="97">
        <f t="shared" ref="K64:K68" si="14">I64/H64*100</f>
        <v>98.52</v>
      </c>
      <c r="L64" s="97">
        <f t="shared" ref="L64:L68" si="15">I64/G64*100</f>
        <v>101.09454097687782</v>
      </c>
      <c r="M64" s="19" t="s">
        <v>95</v>
      </c>
    </row>
    <row r="65" spans="1:13" s="4" customFormat="1" ht="69" customHeight="1">
      <c r="A65" s="71">
        <v>8</v>
      </c>
      <c r="B65" s="71">
        <v>6</v>
      </c>
      <c r="C65" s="15">
        <v>3</v>
      </c>
      <c r="D65" s="15"/>
      <c r="E65" s="13" t="s">
        <v>74</v>
      </c>
      <c r="F65" s="19" t="s">
        <v>19</v>
      </c>
      <c r="G65" s="38" t="s">
        <v>215</v>
      </c>
      <c r="H65" s="56" t="s">
        <v>214</v>
      </c>
      <c r="I65" s="19">
        <v>93.4</v>
      </c>
      <c r="J65" s="56">
        <f t="shared" si="13"/>
        <v>2.9000000000000057</v>
      </c>
      <c r="K65" s="97">
        <f t="shared" si="14"/>
        <v>103.20441988950277</v>
      </c>
      <c r="L65" s="97">
        <f t="shared" si="15"/>
        <v>100.25762129669387</v>
      </c>
      <c r="M65" s="19" t="s">
        <v>143</v>
      </c>
    </row>
    <row r="66" spans="1:13" s="4" customFormat="1" ht="57" customHeight="1">
      <c r="A66" s="71">
        <v>8</v>
      </c>
      <c r="B66" s="71">
        <v>6</v>
      </c>
      <c r="C66" s="15">
        <v>4</v>
      </c>
      <c r="D66" s="15"/>
      <c r="E66" s="13" t="s">
        <v>75</v>
      </c>
      <c r="F66" s="19" t="s">
        <v>19</v>
      </c>
      <c r="G66" s="56" t="s">
        <v>172</v>
      </c>
      <c r="H66" s="56" t="s">
        <v>160</v>
      </c>
      <c r="I66" s="56" t="s">
        <v>216</v>
      </c>
      <c r="J66" s="56">
        <f t="shared" si="13"/>
        <v>-27.549999999999997</v>
      </c>
      <c r="K66" s="97">
        <f t="shared" si="14"/>
        <v>71.000000000000014</v>
      </c>
      <c r="L66" s="97">
        <f t="shared" si="15"/>
        <v>111.59827928524157</v>
      </c>
      <c r="M66" s="19" t="s">
        <v>95</v>
      </c>
    </row>
    <row r="67" spans="1:13" s="4" customFormat="1" ht="66" customHeight="1">
      <c r="A67" s="71">
        <v>8</v>
      </c>
      <c r="B67" s="71">
        <v>6</v>
      </c>
      <c r="C67" s="15">
        <v>5</v>
      </c>
      <c r="D67" s="15"/>
      <c r="E67" s="13" t="s">
        <v>76</v>
      </c>
      <c r="F67" s="19" t="s">
        <v>19</v>
      </c>
      <c r="G67" s="56" t="s">
        <v>179</v>
      </c>
      <c r="H67" s="56" t="s">
        <v>161</v>
      </c>
      <c r="I67" s="56" t="s">
        <v>217</v>
      </c>
      <c r="J67" s="56">
        <f t="shared" si="13"/>
        <v>-36.430000000000007</v>
      </c>
      <c r="K67" s="97">
        <f>I67/H67*100</f>
        <v>63.544481136795753</v>
      </c>
      <c r="L67" s="97">
        <f t="shared" si="15"/>
        <v>106.22281699565073</v>
      </c>
      <c r="M67" s="19" t="s">
        <v>95</v>
      </c>
    </row>
    <row r="68" spans="1:13" s="4" customFormat="1" ht="76.5" customHeight="1">
      <c r="A68" s="71">
        <v>8</v>
      </c>
      <c r="B68" s="71">
        <v>6</v>
      </c>
      <c r="C68" s="15">
        <v>6</v>
      </c>
      <c r="D68" s="15"/>
      <c r="E68" s="13" t="s">
        <v>77</v>
      </c>
      <c r="F68" s="25" t="s">
        <v>19</v>
      </c>
      <c r="G68" s="38">
        <v>0.4</v>
      </c>
      <c r="H68" s="56">
        <v>0.4</v>
      </c>
      <c r="I68" s="19">
        <v>0.4</v>
      </c>
      <c r="J68" s="56">
        <f t="shared" si="13"/>
        <v>0</v>
      </c>
      <c r="K68" s="97">
        <f t="shared" si="14"/>
        <v>100</v>
      </c>
      <c r="L68" s="97">
        <f t="shared" si="15"/>
        <v>100</v>
      </c>
      <c r="M68" s="25" t="s">
        <v>95</v>
      </c>
    </row>
    <row r="69" spans="1:13" s="4" customFormat="1" ht="36" customHeight="1">
      <c r="A69" s="14"/>
      <c r="B69" s="14"/>
      <c r="C69" s="15"/>
      <c r="D69" s="21"/>
      <c r="E69" s="133" t="s">
        <v>78</v>
      </c>
      <c r="F69" s="134"/>
      <c r="G69" s="134"/>
      <c r="H69" s="134"/>
      <c r="I69" s="134"/>
      <c r="J69" s="134"/>
      <c r="K69" s="134"/>
      <c r="L69" s="134"/>
      <c r="M69" s="134"/>
    </row>
    <row r="70" spans="1:13" s="4" customFormat="1" ht="42" customHeight="1">
      <c r="A70" s="71">
        <v>8</v>
      </c>
      <c r="B70" s="71">
        <v>6</v>
      </c>
      <c r="C70" s="15">
        <v>7</v>
      </c>
      <c r="D70" s="15"/>
      <c r="E70" s="13" t="s">
        <v>79</v>
      </c>
      <c r="F70" s="19" t="s">
        <v>80</v>
      </c>
      <c r="G70" s="38" t="s">
        <v>81</v>
      </c>
      <c r="H70" s="56" t="s">
        <v>81</v>
      </c>
      <c r="I70" s="19">
        <v>35.33</v>
      </c>
      <c r="J70" s="56">
        <f>I70-H70</f>
        <v>0.30999999999999517</v>
      </c>
      <c r="K70" s="97">
        <f>I70/H70*100</f>
        <v>100.88520845231295</v>
      </c>
      <c r="L70" s="97">
        <f>I70/G70*100</f>
        <v>100.88520845231295</v>
      </c>
      <c r="M70" s="19" t="s">
        <v>95</v>
      </c>
    </row>
    <row r="71" spans="1:13" s="4" customFormat="1" ht="45" customHeight="1">
      <c r="A71" s="71">
        <v>8</v>
      </c>
      <c r="B71" s="71">
        <v>6</v>
      </c>
      <c r="C71" s="15">
        <v>8</v>
      </c>
      <c r="D71" s="15"/>
      <c r="E71" s="13" t="s">
        <v>82</v>
      </c>
      <c r="F71" s="19" t="s">
        <v>83</v>
      </c>
      <c r="G71" s="38" t="s">
        <v>162</v>
      </c>
      <c r="H71" s="56" t="s">
        <v>84</v>
      </c>
      <c r="I71" s="19">
        <v>55.35</v>
      </c>
      <c r="J71" s="100">
        <f>I71-H71</f>
        <v>28.130000000000003</v>
      </c>
      <c r="K71" s="97">
        <f t="shared" ref="K71:K74" si="16">I71/H71*100</f>
        <v>203.34313005143278</v>
      </c>
      <c r="L71" s="97">
        <f t="shared" ref="L71:L77" si="17">I71/G71*100</f>
        <v>102.55697609783215</v>
      </c>
      <c r="M71" s="19" t="s">
        <v>95</v>
      </c>
    </row>
    <row r="72" spans="1:13" s="4" customFormat="1" ht="42.75" customHeight="1">
      <c r="A72" s="71">
        <v>8</v>
      </c>
      <c r="B72" s="71">
        <v>6</v>
      </c>
      <c r="C72" s="15">
        <v>9</v>
      </c>
      <c r="D72" s="15"/>
      <c r="E72" s="13" t="s">
        <v>85</v>
      </c>
      <c r="F72" s="19" t="s">
        <v>86</v>
      </c>
      <c r="G72" s="56" t="s">
        <v>87</v>
      </c>
      <c r="H72" s="56" t="s">
        <v>87</v>
      </c>
      <c r="I72" s="56" t="s">
        <v>181</v>
      </c>
      <c r="J72" s="56">
        <f t="shared" ref="J72:J77" si="18">I72-H72</f>
        <v>-9.2000000000000012E-2</v>
      </c>
      <c r="K72" s="97">
        <f t="shared" si="16"/>
        <v>52.577319587628857</v>
      </c>
      <c r="L72" s="97">
        <f t="shared" si="17"/>
        <v>52.577319587628857</v>
      </c>
      <c r="M72" s="19" t="s">
        <v>95</v>
      </c>
    </row>
    <row r="73" spans="1:13" s="4" customFormat="1" ht="34.5" customHeight="1">
      <c r="A73" s="71">
        <v>8</v>
      </c>
      <c r="B73" s="71">
        <v>6</v>
      </c>
      <c r="C73" s="15">
        <v>10</v>
      </c>
      <c r="D73" s="15"/>
      <c r="E73" s="13" t="s">
        <v>88</v>
      </c>
      <c r="F73" s="19" t="s">
        <v>89</v>
      </c>
      <c r="G73" s="38" t="s">
        <v>90</v>
      </c>
      <c r="H73" s="56" t="s">
        <v>90</v>
      </c>
      <c r="I73" s="56" t="s">
        <v>182</v>
      </c>
      <c r="J73" s="56">
        <f t="shared" si="18"/>
        <v>-1.21</v>
      </c>
      <c r="K73" s="97">
        <f t="shared" si="16"/>
        <v>82.489146164978294</v>
      </c>
      <c r="L73" s="97">
        <f t="shared" si="17"/>
        <v>82.489146164978294</v>
      </c>
      <c r="M73" s="19" t="s">
        <v>95</v>
      </c>
    </row>
    <row r="74" spans="1:13" s="4" customFormat="1" ht="39.75" customHeight="1">
      <c r="A74" s="71">
        <v>8</v>
      </c>
      <c r="B74" s="71">
        <v>6</v>
      </c>
      <c r="C74" s="15">
        <v>11</v>
      </c>
      <c r="D74" s="15"/>
      <c r="E74" s="13" t="s">
        <v>91</v>
      </c>
      <c r="F74" s="19" t="s">
        <v>89</v>
      </c>
      <c r="G74" s="38" t="s">
        <v>92</v>
      </c>
      <c r="H74" s="56" t="s">
        <v>92</v>
      </c>
      <c r="I74" s="56" t="s">
        <v>183</v>
      </c>
      <c r="J74" s="56">
        <f t="shared" si="18"/>
        <v>-2.2200000000000002</v>
      </c>
      <c r="K74" s="97">
        <f t="shared" si="16"/>
        <v>58.348968105065666</v>
      </c>
      <c r="L74" s="97">
        <f t="shared" si="17"/>
        <v>58.348968105065666</v>
      </c>
      <c r="M74" s="19" t="s">
        <v>95</v>
      </c>
    </row>
    <row r="75" spans="1:13" s="4" customFormat="1" ht="36.75" customHeight="1">
      <c r="A75" s="71">
        <v>8</v>
      </c>
      <c r="B75" s="71">
        <v>6</v>
      </c>
      <c r="C75" s="15">
        <v>12</v>
      </c>
      <c r="D75" s="15"/>
      <c r="E75" s="13" t="s">
        <v>93</v>
      </c>
      <c r="F75" s="19" t="s">
        <v>89</v>
      </c>
      <c r="G75" s="38">
        <v>0</v>
      </c>
      <c r="H75" s="56">
        <v>0</v>
      </c>
      <c r="I75" s="19">
        <v>0</v>
      </c>
      <c r="J75" s="56">
        <f t="shared" si="18"/>
        <v>0</v>
      </c>
      <c r="K75" s="97">
        <v>0</v>
      </c>
      <c r="L75" s="97">
        <v>0</v>
      </c>
      <c r="M75" s="19" t="s">
        <v>95</v>
      </c>
    </row>
    <row r="76" spans="1:13" s="4" customFormat="1" ht="91.5" customHeight="1">
      <c r="A76" s="71">
        <v>8</v>
      </c>
      <c r="B76" s="71">
        <v>6</v>
      </c>
      <c r="C76" s="15">
        <v>13</v>
      </c>
      <c r="D76" s="15"/>
      <c r="E76" s="13" t="s">
        <v>94</v>
      </c>
      <c r="F76" s="19" t="s">
        <v>95</v>
      </c>
      <c r="G76" s="38" t="s">
        <v>95</v>
      </c>
      <c r="H76" s="56" t="s">
        <v>95</v>
      </c>
      <c r="I76" s="19" t="s">
        <v>139</v>
      </c>
      <c r="J76" s="56" t="s">
        <v>95</v>
      </c>
      <c r="K76" s="97" t="s">
        <v>95</v>
      </c>
      <c r="L76" s="97" t="s">
        <v>95</v>
      </c>
      <c r="M76" s="19" t="s">
        <v>95</v>
      </c>
    </row>
    <row r="77" spans="1:13" s="4" customFormat="1" ht="51.75" customHeight="1">
      <c r="A77" s="71">
        <v>8</v>
      </c>
      <c r="B77" s="71">
        <v>6</v>
      </c>
      <c r="C77" s="15">
        <v>14</v>
      </c>
      <c r="D77" s="15"/>
      <c r="E77" s="13" t="s">
        <v>177</v>
      </c>
      <c r="F77" s="19" t="s">
        <v>22</v>
      </c>
      <c r="G77" s="38" t="s">
        <v>144</v>
      </c>
      <c r="H77" s="56" t="s">
        <v>218</v>
      </c>
      <c r="I77" s="110">
        <v>1</v>
      </c>
      <c r="J77" s="56">
        <f t="shared" si="18"/>
        <v>-6</v>
      </c>
      <c r="K77" s="97">
        <f>I77/H77*100</f>
        <v>14.285714285714285</v>
      </c>
      <c r="L77" s="97">
        <f t="shared" si="17"/>
        <v>50</v>
      </c>
      <c r="M77" s="19" t="s">
        <v>95</v>
      </c>
    </row>
    <row r="78" spans="1:13" s="4" customFormat="1" ht="23.25" customHeight="1">
      <c r="A78" s="14"/>
      <c r="B78" s="14"/>
      <c r="C78" s="15"/>
      <c r="D78" s="21"/>
      <c r="E78" s="135" t="s">
        <v>96</v>
      </c>
      <c r="F78" s="134"/>
      <c r="G78" s="134"/>
      <c r="H78" s="134"/>
      <c r="I78" s="134"/>
      <c r="J78" s="134"/>
      <c r="K78" s="134"/>
      <c r="L78" s="134"/>
      <c r="M78" s="134"/>
    </row>
    <row r="79" spans="1:13" s="4" customFormat="1" ht="32.25" customHeight="1">
      <c r="A79" s="71">
        <v>8</v>
      </c>
      <c r="B79" s="71">
        <v>6</v>
      </c>
      <c r="C79" s="15">
        <v>15</v>
      </c>
      <c r="D79" s="15"/>
      <c r="E79" s="13" t="s">
        <v>97</v>
      </c>
      <c r="F79" s="19" t="s">
        <v>86</v>
      </c>
      <c r="G79" s="56">
        <v>0.17511044779650697</v>
      </c>
      <c r="H79" s="56">
        <v>0.17511044779650697</v>
      </c>
      <c r="I79" s="107">
        <v>0.26</v>
      </c>
      <c r="J79" s="56">
        <f>I79-H79</f>
        <v>8.4889552203493035E-2</v>
      </c>
      <c r="K79" s="97">
        <f>I79/H79*100</f>
        <v>148.47771978867979</v>
      </c>
      <c r="L79" s="97">
        <f>I79/G79*100</f>
        <v>148.47771978867979</v>
      </c>
      <c r="M79" s="19" t="s">
        <v>95</v>
      </c>
    </row>
    <row r="80" spans="1:13" s="4" customFormat="1" ht="33" customHeight="1">
      <c r="A80" s="71">
        <v>8</v>
      </c>
      <c r="B80" s="71">
        <v>6</v>
      </c>
      <c r="C80" s="15">
        <v>16</v>
      </c>
      <c r="D80" s="15"/>
      <c r="E80" s="13" t="s">
        <v>98</v>
      </c>
      <c r="F80" s="19" t="s">
        <v>89</v>
      </c>
      <c r="G80" s="56" t="s">
        <v>163</v>
      </c>
      <c r="H80" s="56" t="s">
        <v>163</v>
      </c>
      <c r="I80" s="56" t="str">
        <f>H80</f>
        <v>30,6</v>
      </c>
      <c r="J80" s="56">
        <f t="shared" ref="J80:J86" si="19">I80-H80</f>
        <v>0</v>
      </c>
      <c r="K80" s="97">
        <f t="shared" ref="K80:K86" si="20">I80/H80*100</f>
        <v>100</v>
      </c>
      <c r="L80" s="97">
        <f t="shared" ref="L80:L86" si="21">I80/G80*100</f>
        <v>100</v>
      </c>
      <c r="M80" s="19" t="s">
        <v>95</v>
      </c>
    </row>
    <row r="81" spans="1:13" s="4" customFormat="1" ht="27.75" customHeight="1">
      <c r="A81" s="71">
        <v>8</v>
      </c>
      <c r="B81" s="71">
        <v>6</v>
      </c>
      <c r="C81" s="15">
        <v>17</v>
      </c>
      <c r="D81" s="15"/>
      <c r="E81" s="13" t="s">
        <v>99</v>
      </c>
      <c r="F81" s="19" t="s">
        <v>89</v>
      </c>
      <c r="G81" s="56" t="s">
        <v>173</v>
      </c>
      <c r="H81" s="56" t="s">
        <v>164</v>
      </c>
      <c r="I81" s="56" t="s">
        <v>220</v>
      </c>
      <c r="J81" s="56">
        <f t="shared" si="19"/>
        <v>5.4000000000000021</v>
      </c>
      <c r="K81" s="97">
        <f t="shared" si="20"/>
        <v>127.1356783919598</v>
      </c>
      <c r="L81" s="97">
        <f t="shared" si="21"/>
        <v>100.39682539682539</v>
      </c>
      <c r="M81" s="19" t="s">
        <v>95</v>
      </c>
    </row>
    <row r="82" spans="1:13" s="4" customFormat="1" ht="28.5" customHeight="1">
      <c r="A82" s="71">
        <v>8</v>
      </c>
      <c r="B82" s="71">
        <v>6</v>
      </c>
      <c r="C82" s="15">
        <v>18</v>
      </c>
      <c r="D82" s="15"/>
      <c r="E82" s="13" t="s">
        <v>100</v>
      </c>
      <c r="F82" s="19" t="s">
        <v>83</v>
      </c>
      <c r="G82" s="56" t="s">
        <v>165</v>
      </c>
      <c r="H82" s="56" t="s">
        <v>221</v>
      </c>
      <c r="I82" s="56" t="s">
        <v>222</v>
      </c>
      <c r="J82" s="56">
        <f t="shared" si="19"/>
        <v>-0.10000000000000142</v>
      </c>
      <c r="K82" s="97">
        <f t="shared" si="20"/>
        <v>99.473684210526301</v>
      </c>
      <c r="L82" s="97">
        <f t="shared" si="21"/>
        <v>100.2120890774125</v>
      </c>
      <c r="M82" s="19" t="s">
        <v>95</v>
      </c>
    </row>
    <row r="83" spans="1:13" s="4" customFormat="1" ht="43.5" customHeight="1">
      <c r="A83" s="71">
        <v>8</v>
      </c>
      <c r="B83" s="71">
        <v>6</v>
      </c>
      <c r="C83" s="15">
        <v>19</v>
      </c>
      <c r="D83" s="15"/>
      <c r="E83" s="13" t="s">
        <v>101</v>
      </c>
      <c r="F83" s="19" t="s">
        <v>102</v>
      </c>
      <c r="G83" s="19">
        <v>586.87</v>
      </c>
      <c r="H83" s="56" t="s">
        <v>166</v>
      </c>
      <c r="I83" s="19">
        <v>586.9</v>
      </c>
      <c r="J83" s="56">
        <f t="shared" si="19"/>
        <v>62.389999999999986</v>
      </c>
      <c r="K83" s="97">
        <f t="shared" si="20"/>
        <v>111.8949114411546</v>
      </c>
      <c r="L83" s="97">
        <f t="shared" si="21"/>
        <v>100.00511186463783</v>
      </c>
      <c r="M83" s="19"/>
    </row>
    <row r="84" spans="1:13" s="4" customFormat="1" ht="37.5" customHeight="1">
      <c r="A84" s="71">
        <v>8</v>
      </c>
      <c r="B84" s="71">
        <v>6</v>
      </c>
      <c r="C84" s="15">
        <v>20</v>
      </c>
      <c r="D84" s="15"/>
      <c r="E84" s="13" t="s">
        <v>103</v>
      </c>
      <c r="F84" s="19" t="s">
        <v>104</v>
      </c>
      <c r="G84" s="56" t="s">
        <v>174</v>
      </c>
      <c r="H84" s="56" t="s">
        <v>157</v>
      </c>
      <c r="I84" s="56" t="s">
        <v>223</v>
      </c>
      <c r="J84" s="56">
        <f t="shared" si="19"/>
        <v>0.5</v>
      </c>
      <c r="K84" s="97">
        <f t="shared" si="20"/>
        <v>100.50505050505049</v>
      </c>
      <c r="L84" s="97">
        <f t="shared" si="21"/>
        <v>100.03015984719011</v>
      </c>
      <c r="M84" s="19" t="s">
        <v>95</v>
      </c>
    </row>
    <row r="85" spans="1:13" s="4" customFormat="1" ht="35.25" customHeight="1">
      <c r="A85" s="71">
        <v>8</v>
      </c>
      <c r="B85" s="71">
        <v>6</v>
      </c>
      <c r="C85" s="15">
        <v>21</v>
      </c>
      <c r="D85" s="15"/>
      <c r="E85" s="13" t="s">
        <v>105</v>
      </c>
      <c r="F85" s="19" t="s">
        <v>89</v>
      </c>
      <c r="G85" s="56">
        <v>143.14809727195924</v>
      </c>
      <c r="H85" s="56">
        <v>143.14809727195924</v>
      </c>
      <c r="I85" s="56" t="s">
        <v>175</v>
      </c>
      <c r="J85" s="56">
        <f t="shared" si="19"/>
        <v>17.051902728040744</v>
      </c>
      <c r="K85" s="97">
        <f t="shared" si="20"/>
        <v>111.91207082246071</v>
      </c>
      <c r="L85" s="97">
        <f t="shared" si="21"/>
        <v>111.91207082246071</v>
      </c>
      <c r="M85" s="19" t="s">
        <v>95</v>
      </c>
    </row>
    <row r="86" spans="1:13" s="6" customFormat="1" ht="28.5" customHeight="1">
      <c r="A86" s="71">
        <v>8</v>
      </c>
      <c r="B86" s="71">
        <v>6</v>
      </c>
      <c r="C86" s="15">
        <v>22</v>
      </c>
      <c r="D86" s="15"/>
      <c r="E86" s="11" t="s">
        <v>106</v>
      </c>
      <c r="F86" s="19" t="s">
        <v>80</v>
      </c>
      <c r="G86" s="56" t="s">
        <v>176</v>
      </c>
      <c r="H86" s="56" t="s">
        <v>224</v>
      </c>
      <c r="I86" s="56" t="s">
        <v>176</v>
      </c>
      <c r="J86" s="56">
        <f t="shared" si="19"/>
        <v>0.60225164999999947</v>
      </c>
      <c r="K86" s="97">
        <f t="shared" si="20"/>
        <v>102.29711431340365</v>
      </c>
      <c r="L86" s="97">
        <f t="shared" si="21"/>
        <v>100</v>
      </c>
      <c r="M86" s="19" t="s">
        <v>95</v>
      </c>
    </row>
    <row r="87" spans="1:13" s="6" customFormat="1" ht="15" customHeight="1">
      <c r="A87" s="136" t="s">
        <v>107</v>
      </c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</row>
    <row r="88" spans="1:13" s="6" customFormat="1" ht="24.75" customHeight="1">
      <c r="A88" s="14"/>
      <c r="B88" s="14"/>
      <c r="C88" s="35"/>
      <c r="D88" s="68"/>
      <c r="E88" s="137" t="s">
        <v>108</v>
      </c>
      <c r="F88" s="134"/>
      <c r="G88" s="134"/>
      <c r="H88" s="134"/>
      <c r="I88" s="134"/>
      <c r="J88" s="134"/>
      <c r="K88" s="134"/>
      <c r="L88" s="134"/>
      <c r="M88" s="134"/>
    </row>
    <row r="89" spans="1:13" s="6" customFormat="1" ht="28.5" customHeight="1">
      <c r="A89" s="71">
        <v>8</v>
      </c>
      <c r="B89" s="71">
        <v>6</v>
      </c>
      <c r="C89" s="35">
        <v>23</v>
      </c>
      <c r="D89" s="35"/>
      <c r="E89" s="39" t="s">
        <v>109</v>
      </c>
      <c r="F89" s="47" t="s">
        <v>110</v>
      </c>
      <c r="G89" s="59" t="s">
        <v>184</v>
      </c>
      <c r="H89" s="59" t="s">
        <v>225</v>
      </c>
      <c r="I89" s="109" t="s">
        <v>184</v>
      </c>
      <c r="J89" s="77">
        <f>I89-H89</f>
        <v>5</v>
      </c>
      <c r="K89" s="98">
        <f>I89/H89*100</f>
        <v>103.04878048780488</v>
      </c>
      <c r="L89" s="98">
        <f>I89/G89*100</f>
        <v>100</v>
      </c>
      <c r="M89" s="84" t="s">
        <v>95</v>
      </c>
    </row>
    <row r="90" spans="1:13" s="6" customFormat="1" ht="28.5" customHeight="1">
      <c r="A90" s="71">
        <v>8</v>
      </c>
      <c r="B90" s="71">
        <v>6</v>
      </c>
      <c r="C90" s="35">
        <v>24</v>
      </c>
      <c r="D90" s="35"/>
      <c r="E90" s="39" t="s">
        <v>111</v>
      </c>
      <c r="F90" s="45" t="s">
        <v>110</v>
      </c>
      <c r="G90" s="60" t="s">
        <v>167</v>
      </c>
      <c r="H90" s="60" t="s">
        <v>167</v>
      </c>
      <c r="I90" s="109" t="s">
        <v>185</v>
      </c>
      <c r="J90" s="77">
        <f t="shared" ref="J90:J98" si="22">I90-H90</f>
        <v>0.16999999999998749</v>
      </c>
      <c r="K90" s="98">
        <f t="shared" ref="K90:K98" si="23">I90/H90*100</f>
        <v>100.10979784279532</v>
      </c>
      <c r="L90" s="98">
        <f t="shared" ref="L90:L98" si="24">I90/G90*100</f>
        <v>100.10979784279532</v>
      </c>
      <c r="M90" s="84" t="s">
        <v>95</v>
      </c>
    </row>
    <row r="91" spans="1:13" s="6" customFormat="1" ht="26.25" hidden="1" customHeight="1">
      <c r="A91" s="71">
        <v>8</v>
      </c>
      <c r="B91" s="71">
        <v>6</v>
      </c>
      <c r="C91" s="35">
        <v>25</v>
      </c>
      <c r="D91" s="35"/>
      <c r="E91" s="39" t="s">
        <v>112</v>
      </c>
      <c r="F91" s="47" t="s">
        <v>113</v>
      </c>
      <c r="G91" s="46">
        <v>23.783295365786049</v>
      </c>
      <c r="H91" s="61">
        <v>23.069796504812466</v>
      </c>
      <c r="I91" s="104"/>
      <c r="J91" s="77">
        <f t="shared" si="22"/>
        <v>-23.069796504812466</v>
      </c>
      <c r="K91" s="98">
        <f t="shared" si="23"/>
        <v>0</v>
      </c>
      <c r="L91" s="98">
        <f t="shared" si="24"/>
        <v>0</v>
      </c>
      <c r="M91" s="85"/>
    </row>
    <row r="92" spans="1:13" s="6" customFormat="1" ht="26.25" hidden="1" customHeight="1">
      <c r="A92" s="71">
        <v>8</v>
      </c>
      <c r="B92" s="14"/>
      <c r="C92" s="35">
        <v>26</v>
      </c>
      <c r="D92" s="35"/>
      <c r="E92" s="39" t="s">
        <v>114</v>
      </c>
      <c r="F92" s="47" t="s">
        <v>19</v>
      </c>
      <c r="G92" s="46">
        <v>8.956542199082806</v>
      </c>
      <c r="H92" s="61">
        <v>8.9117594880873927</v>
      </c>
      <c r="I92" s="105"/>
      <c r="J92" s="77">
        <f t="shared" si="22"/>
        <v>-8.9117594880873927</v>
      </c>
      <c r="K92" s="98">
        <f t="shared" si="23"/>
        <v>0</v>
      </c>
      <c r="L92" s="98">
        <f t="shared" si="24"/>
        <v>0</v>
      </c>
      <c r="M92" s="86"/>
    </row>
    <row r="93" spans="1:13" s="6" customFormat="1" ht="39.75" customHeight="1">
      <c r="A93" s="71">
        <v>8</v>
      </c>
      <c r="B93" s="71">
        <v>6</v>
      </c>
      <c r="C93" s="35">
        <v>25</v>
      </c>
      <c r="D93" s="35"/>
      <c r="E93" s="39" t="s">
        <v>112</v>
      </c>
      <c r="F93" s="47" t="s">
        <v>113</v>
      </c>
      <c r="G93" s="61" t="s">
        <v>178</v>
      </c>
      <c r="H93" s="61" t="s">
        <v>226</v>
      </c>
      <c r="I93" s="61" t="s">
        <v>178</v>
      </c>
      <c r="J93" s="77">
        <f t="shared" si="22"/>
        <v>1.5899999999999999</v>
      </c>
      <c r="K93" s="98">
        <f t="shared" si="23"/>
        <v>107.19782707107288</v>
      </c>
      <c r="L93" s="98">
        <f t="shared" si="24"/>
        <v>100</v>
      </c>
      <c r="M93" s="86" t="s">
        <v>95</v>
      </c>
    </row>
    <row r="94" spans="1:13" s="6" customFormat="1" ht="41.25" customHeight="1">
      <c r="A94" s="71">
        <v>8</v>
      </c>
      <c r="B94" s="71">
        <v>6</v>
      </c>
      <c r="C94" s="35">
        <v>26</v>
      </c>
      <c r="D94" s="35"/>
      <c r="E94" s="39" t="s">
        <v>114</v>
      </c>
      <c r="F94" s="47" t="s">
        <v>19</v>
      </c>
      <c r="G94" s="46" t="s">
        <v>186</v>
      </c>
      <c r="H94" s="61" t="s">
        <v>227</v>
      </c>
      <c r="I94" s="86">
        <v>7.8</v>
      </c>
      <c r="J94" s="77">
        <f t="shared" si="22"/>
        <v>-0.20000000000000018</v>
      </c>
      <c r="K94" s="98">
        <f>H94/I94*100</f>
        <v>102.56410256410258</v>
      </c>
      <c r="L94" s="98">
        <f t="shared" si="24"/>
        <v>78</v>
      </c>
      <c r="M94" s="86"/>
    </row>
    <row r="95" spans="1:13" s="6" customFormat="1" ht="29.25" customHeight="1">
      <c r="A95" s="71">
        <v>8</v>
      </c>
      <c r="B95" s="71">
        <v>6</v>
      </c>
      <c r="C95" s="35">
        <v>27</v>
      </c>
      <c r="D95" s="35"/>
      <c r="E95" s="39" t="s">
        <v>115</v>
      </c>
      <c r="F95" s="47" t="s">
        <v>19</v>
      </c>
      <c r="G95" s="61" t="s">
        <v>186</v>
      </c>
      <c r="H95" s="61" t="s">
        <v>168</v>
      </c>
      <c r="I95" s="61" t="s">
        <v>186</v>
      </c>
      <c r="J95" s="77">
        <f t="shared" si="22"/>
        <v>-0.58000000000000007</v>
      </c>
      <c r="K95" s="98">
        <f t="shared" si="23"/>
        <v>94.517958412098295</v>
      </c>
      <c r="L95" s="98">
        <f t="shared" si="24"/>
        <v>100</v>
      </c>
      <c r="M95" s="86" t="s">
        <v>95</v>
      </c>
    </row>
    <row r="96" spans="1:13" s="6" customFormat="1" ht="36.75" customHeight="1">
      <c r="A96" s="71">
        <v>8</v>
      </c>
      <c r="B96" s="71">
        <v>6</v>
      </c>
      <c r="C96" s="35">
        <v>28</v>
      </c>
      <c r="D96" s="35"/>
      <c r="E96" s="39" t="s">
        <v>116</v>
      </c>
      <c r="F96" s="47" t="s">
        <v>117</v>
      </c>
      <c r="G96" s="61">
        <v>0.9003755775669644</v>
      </c>
      <c r="H96" s="61" t="s">
        <v>169</v>
      </c>
      <c r="I96" s="61" t="str">
        <f>H96</f>
        <v>0,9</v>
      </c>
      <c r="J96" s="77">
        <f t="shared" si="22"/>
        <v>0</v>
      </c>
      <c r="K96" s="98">
        <f t="shared" si="23"/>
        <v>100</v>
      </c>
      <c r="L96" s="98">
        <f t="shared" si="24"/>
        <v>99.958286566592662</v>
      </c>
      <c r="M96" s="86" t="s">
        <v>95</v>
      </c>
    </row>
    <row r="97" spans="1:13" s="6" customFormat="1" ht="35.25" customHeight="1">
      <c r="A97" s="71">
        <v>8</v>
      </c>
      <c r="B97" s="71">
        <v>6</v>
      </c>
      <c r="C97" s="15">
        <v>29</v>
      </c>
      <c r="D97" s="15"/>
      <c r="E97" s="11" t="s">
        <v>118</v>
      </c>
      <c r="F97" s="19" t="s">
        <v>117</v>
      </c>
      <c r="G97" s="61" t="s">
        <v>170</v>
      </c>
      <c r="H97" s="61" t="s">
        <v>170</v>
      </c>
      <c r="I97" s="56" t="str">
        <f>H97</f>
        <v>0,5</v>
      </c>
      <c r="J97" s="77">
        <f t="shared" si="22"/>
        <v>0</v>
      </c>
      <c r="K97" s="98">
        <f t="shared" si="23"/>
        <v>100</v>
      </c>
      <c r="L97" s="98">
        <f t="shared" si="24"/>
        <v>100</v>
      </c>
      <c r="M97" s="19" t="s">
        <v>95</v>
      </c>
    </row>
    <row r="98" spans="1:13" s="6" customFormat="1" ht="33" customHeight="1">
      <c r="A98" s="71">
        <v>8</v>
      </c>
      <c r="B98" s="71">
        <v>6</v>
      </c>
      <c r="C98" s="15">
        <v>30</v>
      </c>
      <c r="D98" s="15"/>
      <c r="E98" s="13" t="s">
        <v>119</v>
      </c>
      <c r="F98" s="19" t="s">
        <v>83</v>
      </c>
      <c r="G98" s="56" t="s">
        <v>171</v>
      </c>
      <c r="H98" s="56" t="s">
        <v>228</v>
      </c>
      <c r="I98" s="56" t="s">
        <v>228</v>
      </c>
      <c r="J98" s="77" t="s">
        <v>69</v>
      </c>
      <c r="K98" s="98">
        <f t="shared" si="23"/>
        <v>100</v>
      </c>
      <c r="L98" s="98">
        <f t="shared" si="24"/>
        <v>96.551724137931046</v>
      </c>
      <c r="M98" s="19" t="s">
        <v>95</v>
      </c>
    </row>
    <row r="99" spans="1:13" s="6" customFormat="1" ht="27.75" customHeight="1">
      <c r="A99" s="14"/>
      <c r="B99" s="14"/>
      <c r="C99" s="15"/>
      <c r="D99" s="21"/>
      <c r="E99" s="137" t="s">
        <v>120</v>
      </c>
      <c r="F99" s="134"/>
      <c r="G99" s="134"/>
      <c r="H99" s="134"/>
      <c r="I99" s="134"/>
      <c r="J99" s="134"/>
      <c r="K99" s="134"/>
      <c r="L99" s="134"/>
      <c r="M99" s="134"/>
    </row>
    <row r="100" spans="1:13" s="6" customFormat="1" ht="111" customHeight="1">
      <c r="A100" s="71">
        <v>8</v>
      </c>
      <c r="B100" s="71">
        <v>6</v>
      </c>
      <c r="C100" s="15">
        <v>31</v>
      </c>
      <c r="D100" s="15"/>
      <c r="E100" s="33" t="s">
        <v>121</v>
      </c>
      <c r="F100" s="33" t="s">
        <v>22</v>
      </c>
      <c r="G100" s="48" t="s">
        <v>69</v>
      </c>
      <c r="H100" s="62" t="s">
        <v>229</v>
      </c>
      <c r="I100" s="108">
        <v>0</v>
      </c>
      <c r="J100" s="49">
        <f>I100-H100</f>
        <v>-83</v>
      </c>
      <c r="K100" s="99">
        <f>I100/H100*100</f>
        <v>0</v>
      </c>
      <c r="L100" s="99">
        <v>0</v>
      </c>
      <c r="M100" s="56" t="s">
        <v>95</v>
      </c>
    </row>
    <row r="101" spans="1:13" s="7" customFormat="1" ht="139.5" customHeight="1">
      <c r="A101" s="71">
        <v>8</v>
      </c>
      <c r="B101" s="71">
        <v>6</v>
      </c>
      <c r="C101" s="15">
        <v>32</v>
      </c>
      <c r="D101" s="15"/>
      <c r="E101" s="13" t="s">
        <v>122</v>
      </c>
      <c r="F101" s="19" t="s">
        <v>22</v>
      </c>
      <c r="G101" s="50" t="s">
        <v>123</v>
      </c>
      <c r="H101" s="50" t="s">
        <v>230</v>
      </c>
      <c r="I101" s="19" t="s">
        <v>95</v>
      </c>
      <c r="J101" s="49" t="s">
        <v>95</v>
      </c>
      <c r="K101" s="99" t="s">
        <v>95</v>
      </c>
      <c r="L101" s="99" t="s">
        <v>95</v>
      </c>
      <c r="M101" s="19" t="s">
        <v>95</v>
      </c>
    </row>
    <row r="102" spans="1:13" ht="70.5" customHeight="1">
      <c r="A102" s="71">
        <v>8</v>
      </c>
      <c r="B102" s="71">
        <v>6</v>
      </c>
      <c r="C102" s="15">
        <v>33</v>
      </c>
      <c r="D102" s="15"/>
      <c r="E102" s="39" t="s">
        <v>124</v>
      </c>
      <c r="F102" s="39" t="s">
        <v>22</v>
      </c>
      <c r="G102" s="51" t="s">
        <v>123</v>
      </c>
      <c r="H102" s="60" t="s">
        <v>123</v>
      </c>
      <c r="I102" s="87" t="s">
        <v>95</v>
      </c>
      <c r="J102" s="49" t="s">
        <v>95</v>
      </c>
      <c r="K102" s="99" t="s">
        <v>95</v>
      </c>
      <c r="L102" s="99" t="s">
        <v>95</v>
      </c>
      <c r="M102" s="87" t="s">
        <v>95</v>
      </c>
    </row>
    <row r="104" spans="1:13">
      <c r="E104" s="130"/>
    </row>
    <row r="105" spans="1:13" ht="54" customHeight="1">
      <c r="E105" s="130"/>
    </row>
  </sheetData>
  <mergeCells count="30">
    <mergeCell ref="A3:J3"/>
    <mergeCell ref="A4:M4"/>
    <mergeCell ref="A6:M6"/>
    <mergeCell ref="E104:E105"/>
    <mergeCell ref="E62:M62"/>
    <mergeCell ref="E69:M69"/>
    <mergeCell ref="E78:M78"/>
    <mergeCell ref="A87:M87"/>
    <mergeCell ref="E88:M88"/>
    <mergeCell ref="E99:M99"/>
    <mergeCell ref="E11:M11"/>
    <mergeCell ref="E18:M18"/>
    <mergeCell ref="E28:M28"/>
    <mergeCell ref="E35:M35"/>
    <mergeCell ref="E50:M50"/>
    <mergeCell ref="E61:M61"/>
    <mergeCell ref="D12:M12"/>
    <mergeCell ref="K8:K10"/>
    <mergeCell ref="L8:L10"/>
    <mergeCell ref="M8:M10"/>
    <mergeCell ref="G9:G10"/>
    <mergeCell ref="H9:H10"/>
    <mergeCell ref="I9:I10"/>
    <mergeCell ref="G8:I8"/>
    <mergeCell ref="J8:J10"/>
    <mergeCell ref="A8:B9"/>
    <mergeCell ref="C8:C10"/>
    <mergeCell ref="D8:D10"/>
    <mergeCell ref="E8:E10"/>
    <mergeCell ref="F8:F10"/>
  </mergeCells>
  <pageMargins left="0" right="0" top="1.1811023622047245" bottom="0.39370078740157483" header="0.31496062992125984" footer="0.11811023622047245"/>
  <pageSetup paperSize="9" scale="73" fitToHeight="0" orientation="landscape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2023-10-10T10:05:34Z</dcterms:modified>
  <cp:category/>
  <cp:contentStatus/>
</cp:coreProperties>
</file>